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nkenc\Dropbox\_aa_Writing Projects\33- Heist Movie Breakdowns\Ocean's 11\"/>
    </mc:Choice>
  </mc:AlternateContent>
  <bookViews>
    <workbookView xWindow="0" yWindow="0" windowWidth="20490" windowHeight="7620" activeTab="2"/>
  </bookViews>
  <sheets>
    <sheet name="Ocean's ref" sheetId="1" r:id="rId1"/>
    <sheet name="Ocean's Grid" sheetId="2" r:id="rId2"/>
    <sheet name="sequences" sheetId="3" r:id="rId3"/>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4" i="1" l="1"/>
  <c r="D5" i="3" l="1"/>
  <c r="D4" i="3" s="1"/>
  <c r="C2" i="1"/>
  <c r="G2" i="1" s="1"/>
  <c r="C3" i="1"/>
  <c r="G3" i="1" s="1"/>
  <c r="C4" i="1"/>
  <c r="G4" i="1" s="1"/>
  <c r="C5" i="1"/>
  <c r="G5" i="1" s="1"/>
  <c r="C6" i="1"/>
  <c r="G6" i="1" s="1"/>
  <c r="C7" i="1"/>
  <c r="G7" i="1" s="1"/>
  <c r="C8" i="1"/>
  <c r="G8" i="1" s="1"/>
  <c r="C9" i="1"/>
  <c r="G9" i="1" s="1"/>
  <c r="C10" i="1"/>
  <c r="G10" i="1" s="1"/>
  <c r="C11" i="1"/>
  <c r="G11" i="1" s="1"/>
  <c r="C12" i="1"/>
  <c r="G12" i="1" s="1"/>
  <c r="C13" i="1"/>
  <c r="G13" i="1" s="1"/>
  <c r="C14" i="1"/>
  <c r="G14" i="1" s="1"/>
  <c r="C15" i="1"/>
  <c r="G15" i="1" s="1"/>
  <c r="C16" i="1"/>
  <c r="G16" i="1" s="1"/>
  <c r="C17" i="1"/>
  <c r="G17" i="1" s="1"/>
  <c r="C18" i="1"/>
  <c r="G18" i="1" s="1"/>
  <c r="C19" i="1"/>
  <c r="G19" i="1" s="1"/>
  <c r="C20" i="1"/>
  <c r="G20" i="1" s="1"/>
  <c r="C21" i="1"/>
  <c r="G21" i="1" s="1"/>
  <c r="C22" i="1"/>
  <c r="G22" i="1" s="1"/>
  <c r="C23" i="1"/>
  <c r="G23" i="1" s="1"/>
  <c r="C24" i="1"/>
  <c r="G24" i="1" s="1"/>
  <c r="C25" i="1"/>
  <c r="G25" i="1" s="1"/>
  <c r="C26" i="1"/>
  <c r="G26" i="1" s="1"/>
  <c r="C27" i="1"/>
  <c r="G27" i="1" s="1"/>
  <c r="C28" i="1"/>
  <c r="G28" i="1" s="1"/>
  <c r="C29" i="1"/>
  <c r="G29" i="1" s="1"/>
  <c r="C30" i="1"/>
  <c r="G30" i="1" s="1"/>
  <c r="C31" i="1"/>
  <c r="G31" i="1" s="1"/>
  <c r="C32" i="1"/>
  <c r="G32" i="1" s="1"/>
  <c r="C33" i="1"/>
  <c r="G33" i="1" s="1"/>
  <c r="C34" i="1"/>
  <c r="G34" i="1" s="1"/>
  <c r="C35" i="1"/>
  <c r="G35" i="1" s="1"/>
  <c r="C36" i="1"/>
  <c r="G36" i="1" s="1"/>
  <c r="C37" i="1"/>
  <c r="G37" i="1" s="1"/>
  <c r="C38" i="1"/>
  <c r="G38" i="1" s="1"/>
  <c r="C39" i="1"/>
  <c r="G39" i="1" s="1"/>
  <c r="C40" i="1"/>
  <c r="G40" i="1" s="1"/>
  <c r="C41" i="1"/>
  <c r="G41" i="1" s="1"/>
  <c r="C42" i="1"/>
  <c r="G42" i="1" s="1"/>
  <c r="C43" i="1"/>
  <c r="G43" i="1" s="1"/>
  <c r="C44" i="1"/>
  <c r="G44" i="1" s="1"/>
  <c r="C45" i="1"/>
  <c r="G45" i="1" s="1"/>
  <c r="C46" i="1"/>
  <c r="G46" i="1" s="1"/>
  <c r="C47" i="1"/>
  <c r="G47" i="1" s="1"/>
  <c r="C48" i="1"/>
  <c r="G48" i="1" s="1"/>
  <c r="C49" i="1"/>
  <c r="G49" i="1" s="1"/>
  <c r="C50" i="1"/>
  <c r="G50" i="1" s="1"/>
  <c r="C51" i="1"/>
  <c r="G51" i="1" s="1"/>
  <c r="C52" i="1"/>
  <c r="G52" i="1" s="1"/>
  <c r="C53" i="1"/>
  <c r="G53" i="1" s="1"/>
  <c r="C54" i="1"/>
  <c r="G54" i="1" s="1"/>
  <c r="C55" i="1"/>
  <c r="G55" i="1" s="1"/>
  <c r="C56" i="1"/>
  <c r="G56" i="1" s="1"/>
  <c r="C57" i="1"/>
  <c r="G57" i="1" s="1"/>
  <c r="C58" i="1"/>
  <c r="G58" i="1" s="1"/>
  <c r="C59" i="1"/>
  <c r="G59" i="1" s="1"/>
  <c r="C60" i="1"/>
  <c r="G60" i="1" s="1"/>
  <c r="C61" i="1"/>
  <c r="G61" i="1" s="1"/>
  <c r="C62" i="1"/>
  <c r="G62" i="1" s="1"/>
  <c r="C63" i="1"/>
  <c r="G63" i="1" s="1"/>
  <c r="C64" i="1"/>
  <c r="G64" i="1" s="1"/>
  <c r="C65" i="1"/>
  <c r="G65" i="1" s="1"/>
  <c r="C66" i="1"/>
  <c r="G66" i="1" s="1"/>
  <c r="C67" i="1"/>
  <c r="G67" i="1" s="1"/>
  <c r="C68" i="1"/>
  <c r="G68" i="1" s="1"/>
  <c r="C69" i="1"/>
  <c r="G69" i="1" s="1"/>
  <c r="C70" i="1"/>
  <c r="G70" i="1" s="1"/>
  <c r="C71" i="1"/>
  <c r="G71" i="1" s="1"/>
  <c r="C72" i="1"/>
  <c r="G72" i="1" s="1"/>
  <c r="C73" i="1"/>
  <c r="G73" i="1" s="1"/>
  <c r="C74" i="1"/>
  <c r="G74" i="1" s="1"/>
  <c r="C75" i="1"/>
  <c r="G75" i="1"/>
  <c r="C76" i="1"/>
  <c r="G76" i="1"/>
  <c r="C77" i="1"/>
  <c r="G77" i="1"/>
  <c r="C78" i="1"/>
  <c r="G78" i="1"/>
  <c r="C79" i="1"/>
  <c r="G79" i="1"/>
  <c r="C80" i="1"/>
  <c r="G80" i="1"/>
  <c r="C81" i="1"/>
  <c r="G81" i="1"/>
  <c r="C82" i="1"/>
  <c r="G82" i="1"/>
  <c r="C83" i="1"/>
  <c r="G83" i="1"/>
  <c r="C84" i="1"/>
  <c r="G84" i="1"/>
  <c r="C85" i="1"/>
  <c r="G85" i="1"/>
  <c r="C86" i="1"/>
  <c r="G86" i="1"/>
  <c r="C87" i="1"/>
  <c r="G87" i="1"/>
  <c r="C88" i="1"/>
  <c r="G88" i="1"/>
  <c r="C89" i="1"/>
  <c r="G89" i="1"/>
  <c r="C90" i="1"/>
  <c r="G90" i="1"/>
  <c r="C91" i="1"/>
  <c r="G91" i="1"/>
  <c r="C92" i="1"/>
  <c r="G92" i="1"/>
  <c r="C93" i="1"/>
  <c r="G93" i="1"/>
  <c r="C94" i="1"/>
  <c r="G94" i="1"/>
  <c r="C95" i="1"/>
  <c r="G95" i="1"/>
  <c r="C96" i="1"/>
  <c r="G96" i="1"/>
  <c r="C97" i="1"/>
  <c r="G97" i="1"/>
  <c r="C98" i="1"/>
  <c r="G98" i="1"/>
  <c r="C99" i="1"/>
  <c r="G99" i="1"/>
  <c r="C100" i="1"/>
  <c r="G100" i="1"/>
  <c r="C101" i="1"/>
  <c r="G101" i="1"/>
  <c r="C102" i="1"/>
  <c r="G102" i="1"/>
  <c r="C103" i="1"/>
  <c r="G103" i="1"/>
  <c r="C104" i="1"/>
  <c r="G104" i="1"/>
  <c r="C105" i="1"/>
  <c r="G105" i="1"/>
  <c r="C106" i="1"/>
  <c r="G106" i="1"/>
  <c r="C107" i="1"/>
  <c r="G107" i="1"/>
  <c r="C108" i="1"/>
  <c r="G108" i="1"/>
  <c r="C109" i="1"/>
  <c r="G109" i="1"/>
  <c r="C110" i="1"/>
  <c r="G110" i="1"/>
  <c r="C111" i="1"/>
  <c r="G111" i="1"/>
  <c r="C112" i="1"/>
  <c r="G112" i="1"/>
  <c r="C113" i="1"/>
  <c r="G113" i="1"/>
  <c r="C114" i="1"/>
  <c r="G114" i="1"/>
  <c r="C115" i="1"/>
  <c r="G115" i="1"/>
  <c r="C116" i="1"/>
  <c r="G116" i="1"/>
  <c r="C117" i="1"/>
  <c r="G117" i="1"/>
  <c r="C118" i="1"/>
  <c r="G118" i="1"/>
  <c r="C119" i="1"/>
  <c r="G119" i="1"/>
  <c r="C120" i="1"/>
  <c r="G120" i="1"/>
  <c r="C121" i="1"/>
  <c r="G121" i="1"/>
  <c r="C122" i="1"/>
  <c r="G122" i="1"/>
  <c r="C123" i="1"/>
  <c r="G123" i="1"/>
  <c r="C124" i="1"/>
  <c r="G124" i="1"/>
  <c r="C125" i="1"/>
  <c r="G125" i="1"/>
  <c r="C126" i="1"/>
  <c r="G126" i="1"/>
  <c r="C127" i="1"/>
  <c r="G127" i="1"/>
  <c r="C128" i="1"/>
  <c r="C4" i="3" s="1"/>
  <c r="G128" i="1"/>
  <c r="C129" i="1"/>
  <c r="G129" i="1"/>
  <c r="C130" i="1"/>
  <c r="G130" i="1"/>
  <c r="C131" i="1"/>
  <c r="G131" i="1"/>
  <c r="C132" i="1"/>
  <c r="G132" i="1"/>
  <c r="C133" i="1"/>
  <c r="G133" i="1"/>
  <c r="C134" i="1"/>
  <c r="G134" i="1"/>
  <c r="C135" i="1"/>
  <c r="G135" i="1"/>
  <c r="C136" i="1"/>
  <c r="G136" i="1"/>
  <c r="C137" i="1"/>
  <c r="G137" i="1"/>
  <c r="C138" i="1"/>
  <c r="G138" i="1"/>
  <c r="C139" i="1"/>
  <c r="G139" i="1"/>
  <c r="C140" i="1"/>
  <c r="G140" i="1"/>
  <c r="C141" i="1"/>
  <c r="G141" i="1"/>
  <c r="C142" i="1"/>
  <c r="G142" i="1"/>
  <c r="C143" i="1"/>
  <c r="G143" i="1"/>
  <c r="C144" i="1"/>
  <c r="G144" i="1"/>
  <c r="C145" i="1"/>
  <c r="G145" i="1"/>
  <c r="C146" i="1"/>
  <c r="G146" i="1"/>
  <c r="C147" i="1"/>
  <c r="G147" i="1"/>
  <c r="C148" i="1"/>
  <c r="G148" i="1"/>
  <c r="C149" i="1"/>
  <c r="G149" i="1"/>
  <c r="C150" i="1"/>
  <c r="G150" i="1"/>
  <c r="C151" i="1"/>
  <c r="G151" i="1"/>
  <c r="C152" i="1"/>
  <c r="G152" i="1"/>
  <c r="C153" i="1"/>
  <c r="G153" i="1"/>
  <c r="C154" i="1"/>
  <c r="G154" i="1"/>
  <c r="C155" i="1"/>
  <c r="G155" i="1"/>
  <c r="C156" i="1"/>
  <c r="G156" i="1"/>
  <c r="C157" i="1"/>
  <c r="G157" i="1"/>
  <c r="C158" i="1"/>
  <c r="G158" i="1"/>
  <c r="C159" i="1"/>
  <c r="G159" i="1"/>
  <c r="C160" i="1"/>
  <c r="G160" i="1"/>
  <c r="C161" i="1"/>
  <c r="G161" i="1"/>
  <c r="C162" i="1"/>
  <c r="G162" i="1"/>
  <c r="C163" i="1"/>
  <c r="G163" i="1"/>
  <c r="C164" i="1"/>
  <c r="G164" i="1"/>
  <c r="C165" i="1"/>
  <c r="G165" i="1"/>
  <c r="C166" i="1"/>
  <c r="G166" i="1"/>
  <c r="C167" i="1"/>
  <c r="G167" i="1"/>
  <c r="C168" i="1"/>
  <c r="G168" i="1"/>
  <c r="C169" i="1"/>
  <c r="G169" i="1"/>
  <c r="C170" i="1"/>
  <c r="G170" i="1"/>
  <c r="C171" i="1"/>
  <c r="G171" i="1"/>
  <c r="C172" i="1"/>
  <c r="G172" i="1"/>
  <c r="C173" i="1"/>
  <c r="G173" i="1"/>
  <c r="G174" i="1"/>
  <c r="E5" i="3" l="1"/>
  <c r="E4" i="3" l="1"/>
  <c r="F5" i="3"/>
  <c r="F4" i="3" l="1"/>
  <c r="G5" i="3"/>
  <c r="G4" i="3" l="1"/>
  <c r="H5" i="3"/>
  <c r="H4" i="3" l="1"/>
  <c r="I5" i="3"/>
  <c r="I4" i="3" l="1"/>
  <c r="J5" i="3"/>
  <c r="J4" i="3" l="1"/>
  <c r="K5" i="3"/>
  <c r="K4" i="3" l="1"/>
  <c r="L5" i="3"/>
  <c r="L4" i="3" l="1"/>
  <c r="M5" i="3"/>
  <c r="M4" i="3" l="1"/>
  <c r="N5" i="3"/>
  <c r="O5" i="3" l="1"/>
  <c r="N4" i="3"/>
  <c r="O4" i="3" l="1"/>
  <c r="P5" i="3"/>
  <c r="P4" i="3" l="1"/>
  <c r="Q5" i="3"/>
  <c r="Q4" i="3" l="1"/>
  <c r="R5" i="3"/>
  <c r="S5" i="3" l="1"/>
  <c r="R4" i="3"/>
  <c r="S4" i="3" l="1"/>
  <c r="T5" i="3"/>
  <c r="T4" i="3" l="1"/>
  <c r="U5" i="3"/>
  <c r="U4" i="3" l="1"/>
  <c r="V5" i="3"/>
  <c r="V4" i="3" l="1"/>
  <c r="W5" i="3"/>
  <c r="W4" i="3" l="1"/>
  <c r="X5" i="3"/>
  <c r="X4" i="3" l="1"/>
  <c r="Y5" i="3"/>
  <c r="Y4" i="3" l="1"/>
  <c r="Z5" i="3"/>
  <c r="AA5" i="3" l="1"/>
  <c r="Z4" i="3"/>
  <c r="AA4" i="3" l="1"/>
  <c r="AB5" i="3"/>
  <c r="AB4" i="3" l="1"/>
  <c r="AC5" i="3"/>
  <c r="AC4" i="3" l="1"/>
  <c r="AD5" i="3"/>
  <c r="AE5" i="3" l="1"/>
  <c r="AD4" i="3"/>
  <c r="AE4" i="3" l="1"/>
  <c r="AF5" i="3"/>
  <c r="AF4" i="3" l="1"/>
  <c r="AG5" i="3"/>
  <c r="AG4" i="3" l="1"/>
  <c r="AH5" i="3"/>
  <c r="AH4" i="3" l="1"/>
  <c r="AI5" i="3"/>
  <c r="AI4" i="3" l="1"/>
  <c r="AJ5" i="3"/>
  <c r="AJ4" i="3" l="1"/>
  <c r="AK5" i="3"/>
  <c r="AK4" i="3" l="1"/>
  <c r="AL5" i="3"/>
  <c r="AL4" i="3" l="1"/>
  <c r="AM5" i="3"/>
  <c r="AM4" i="3" l="1"/>
  <c r="AN5" i="3"/>
  <c r="AN4" i="3" l="1"/>
  <c r="AO5" i="3"/>
  <c r="AO4" i="3" l="1"/>
  <c r="AP5" i="3"/>
  <c r="AP4" i="3" l="1"/>
  <c r="AQ5" i="3"/>
  <c r="AQ4" i="3" l="1"/>
  <c r="AR5" i="3"/>
  <c r="AR4" i="3" l="1"/>
  <c r="AS5" i="3"/>
  <c r="AS4" i="3" l="1"/>
  <c r="AT5" i="3"/>
  <c r="AU5" i="3" l="1"/>
  <c r="AT4" i="3"/>
  <c r="AU4" i="3" l="1"/>
  <c r="AV5" i="3"/>
  <c r="AV4" i="3" l="1"/>
  <c r="AW5" i="3"/>
  <c r="AW4" i="3" l="1"/>
  <c r="AX5" i="3"/>
  <c r="AY5" i="3" l="1"/>
  <c r="AX4" i="3"/>
  <c r="AY4" i="3" l="1"/>
  <c r="AZ5" i="3"/>
  <c r="AZ4" i="3" l="1"/>
  <c r="BA5" i="3"/>
  <c r="BA4" i="3" l="1"/>
  <c r="BB5" i="3"/>
  <c r="BB4" i="3" l="1"/>
  <c r="BC5" i="3"/>
  <c r="BC4" i="3" l="1"/>
  <c r="BD5" i="3"/>
  <c r="BD4" i="3" l="1"/>
  <c r="BE5" i="3"/>
  <c r="BE4" i="3" l="1"/>
  <c r="BF5" i="3"/>
  <c r="BG5" i="3" l="1"/>
  <c r="BF4" i="3"/>
  <c r="BG4" i="3" l="1"/>
  <c r="BH5" i="3"/>
  <c r="BH4" i="3" l="1"/>
  <c r="BI5" i="3"/>
  <c r="BI4" i="3" l="1"/>
  <c r="BJ5" i="3"/>
  <c r="BK5" i="3" l="1"/>
  <c r="BJ4" i="3"/>
  <c r="BK4" i="3" l="1"/>
  <c r="BL5" i="3"/>
  <c r="BL4" i="3" l="1"/>
  <c r="BM5" i="3"/>
  <c r="BM4" i="3" l="1"/>
  <c r="BN5" i="3"/>
  <c r="BN4" i="3" l="1"/>
  <c r="BO5" i="3"/>
  <c r="BO4" i="3" l="1"/>
  <c r="BP5" i="3"/>
  <c r="BP4" i="3" l="1"/>
  <c r="BQ5" i="3"/>
  <c r="BQ4" i="3" l="1"/>
  <c r="BR5" i="3"/>
  <c r="BR4" i="3" l="1"/>
  <c r="BS5" i="3"/>
  <c r="BS4" i="3" l="1"/>
  <c r="BT5" i="3"/>
  <c r="BT4" i="3" l="1"/>
  <c r="BU5" i="3"/>
  <c r="BU4" i="3" l="1"/>
  <c r="BV5" i="3"/>
  <c r="BV4" i="3" l="1"/>
  <c r="BW5" i="3"/>
  <c r="BW4" i="3" l="1"/>
  <c r="BX5" i="3"/>
  <c r="BX4" i="3" l="1"/>
  <c r="BY5" i="3"/>
  <c r="BY4" i="3" l="1"/>
  <c r="BZ5" i="3"/>
  <c r="CA5" i="3" l="1"/>
  <c r="BZ4" i="3"/>
  <c r="CA4" i="3" l="1"/>
  <c r="CB5" i="3"/>
  <c r="CB4" i="3" l="1"/>
  <c r="CC5" i="3"/>
  <c r="CC4" i="3" l="1"/>
  <c r="CD5" i="3"/>
  <c r="CE5" i="3" l="1"/>
  <c r="CD4" i="3"/>
  <c r="CE4" i="3" l="1"/>
  <c r="CF5" i="3"/>
  <c r="CF4" i="3" l="1"/>
  <c r="CG5" i="3"/>
  <c r="CG4" i="3" l="1"/>
  <c r="CH5" i="3"/>
  <c r="CH4" i="3" l="1"/>
  <c r="CI5" i="3"/>
  <c r="CI4" i="3" l="1"/>
  <c r="CJ5" i="3"/>
  <c r="CJ4" i="3" l="1"/>
  <c r="CK5" i="3"/>
  <c r="CK4" i="3" l="1"/>
  <c r="CL5" i="3"/>
  <c r="CM5" i="3" l="1"/>
  <c r="CL4" i="3"/>
  <c r="CM4" i="3" l="1"/>
  <c r="CN5" i="3"/>
  <c r="CN4" i="3" l="1"/>
  <c r="CO5" i="3"/>
  <c r="CO4" i="3" l="1"/>
  <c r="CP5" i="3"/>
  <c r="CQ5" i="3" l="1"/>
  <c r="CP4" i="3"/>
  <c r="CQ4" i="3" l="1"/>
  <c r="CR5" i="3"/>
  <c r="CR4" i="3" l="1"/>
  <c r="CS5" i="3"/>
  <c r="CS4" i="3" l="1"/>
  <c r="CT5" i="3"/>
  <c r="CT4" i="3" l="1"/>
  <c r="CU5" i="3"/>
  <c r="CU4" i="3" l="1"/>
  <c r="CV5" i="3"/>
  <c r="CV4" i="3" l="1"/>
  <c r="CW5" i="3"/>
  <c r="CW4" i="3" l="1"/>
  <c r="CX5" i="3"/>
  <c r="CX4" i="3" s="1"/>
</calcChain>
</file>

<file path=xl/sharedStrings.xml><?xml version="1.0" encoding="utf-8"?>
<sst xmlns="http://schemas.openxmlformats.org/spreadsheetml/2006/main" count="192" uniqueCount="190">
  <si>
    <t>x</t>
  </si>
  <si>
    <t>As they pull away another car pulls out and follows them…it's Terry Benedicts goons.</t>
  </si>
  <si>
    <t>Danny sees Tess is in the back. The kiss, she has her wedding band on, she is his again.</t>
  </si>
  <si>
    <t>DISSOLVE TO: Danny being released from Prison. Rusty is their to pick him up.</t>
  </si>
  <si>
    <t>Tess tells Danny, "I'm sorry". Danny says, "I knew what I was doing"</t>
  </si>
  <si>
    <t>The crew is back at the warehouse now all changed into suits and taking their stroll down the strip, a victory lap in front of the fountains. Then they part ways.
Tess runs out front as Danny is being taken away by a cop.</t>
  </si>
  <si>
    <t>Danny says, well, too bad he can't help. Terry tells goons to throw him out and call the police for violating his parole.
Tess  passes Terry as he heads for the elevator and she storms right past saying his line "there's always someone watching"</t>
  </si>
  <si>
    <t>Livingston call Tess's room and tells her to flip the switch. She does and sees a security camera of bloody Danny and Terry in the hallway.
Danny goads him, Terry says, wait a minute.
Danny says, what if I could give you your money if you give up Tess? Benedict says he would. Tess is watching.</t>
  </si>
  <si>
    <t>Terry heads to the interrogation room where he finds Danny thoroughly getting beat up by Bruiser.
Terry interrogates him - was this you? But it appears it couldn't have been, he leaves.</t>
  </si>
  <si>
    <t>Terry asks his goon where is Ocean? Still inside with Bruiser.</t>
  </si>
  <si>
    <t>FLASHBACK: the phony gunfire and the money waiting in the hall to be stuffed into the SWAT team duffel bags.
The SWAT team boards what we now see was the 2nd van Turk and Virgil had been working on this whole time (the air freshener). Van pulls away.
Terry examines a shred of paper - a hooker flier, he mutters to himself, 'Ocean'...</t>
  </si>
  <si>
    <t>We see the SWAT team walking out with duffel bags lift their masks and we realize it's Rusty and the rest of the gang 8 of them, save for Reuben &amp; Virgil, and Danny…
FLASHBACK: Livingston taking the 911 call, then to the gang making their way in SWAT uniforms down to the vault.</t>
  </si>
  <si>
    <t>TERRY SEES THE CLUE TO THE WHOLE THING - the Bellagio emblem on the vault. Asks guys to play back the tapes of the robbery. Realizes it is missing and that the video of the robbery was a tape.
TERRY STATES EXPLICITLY WHAT HAPPENED. The bad guys weren't actually stuffing money into the duffel bags, that was a decoy tape.</t>
  </si>
  <si>
    <t>Terry standing in burnt out vault gets the call from Walsh (his security) that the van didn't appear to actually have any money…</t>
  </si>
  <si>
    <t>At airport the goons realize the White van is being driven by a video camera.
VIRGIL is off in the distance controlling it with a remote (heist tool payoff!)
Virgil blows the van and the head goon discovers the duffel bags were not stuffed with money, they were stuffed with stripper flyers.</t>
  </si>
  <si>
    <t>Security discovers Livingston's bug in the panel box, too late.
SWAT tells Terry down in the vault, no survivors, or his money. Dissapointed with SWAT he tells the leader to get his men out of there now.</t>
  </si>
  <si>
    <t>Terry's goons surround the white van and shoot out its tires.</t>
  </si>
  <si>
    <t>In the darkness they here gunfire, panting , etc. from up above. SWAT leader calls for lights back on and informs them that they blew the vault.
Terry is heading down, tells his men to take the van</t>
  </si>
  <si>
    <t>White Van approaches airport, Terry watching monitors, the masked men in the vault are pacing next to the booby trapped money. He learns Zerga 'died', SWAT team repels down elevator shaft.
SWAT has security cut power to the vault.</t>
  </si>
  <si>
    <t>We see Livingston's quarters are deserted, the white van is in transit (followed by the black sedan with Virgil and Reuben, but we don't know that). Tess pacing in the room upstairs, Rusty's cell phone left deserted. SWAT team armed heading towards the vault.</t>
  </si>
  <si>
    <t>They white van pulls out, followed. Behind it the SWAT van pulls up. Rusty says as soon as he gets word the van hasn't been followed and his men exit safely Terry will get his vault back.
Terry then threatens Rusty.</t>
  </si>
  <si>
    <t>Terry hears a slot machine and realizes he's in the casino.
As Rusty commands him…a white unmarked van will pull up into the valet and the guards will put the money in the rear (they do precisely this). Every command met with the threat that they will blow the money.</t>
  </si>
  <si>
    <t>Tess and Rusty hold a stare, Rusty tells her to go upstairs and turn on the TV. Rusty tells Benedict what to do:
The robbers will put 6 duffel bags into the casino elevator and will not be met, when they get to the casino floor 6 of Terry's guards will take them out to the elevator (they're following precisely this action as Rusty narrates)</t>
  </si>
  <si>
    <t>Rusty runs into Tess in the hallway…
Terry has Walsh call 911 then tells Rusty they have a deal…
Livingston is the one picking up their 911 call.
Terry tells Rusty he has a deal</t>
  </si>
  <si>
    <t>The monitor reveals in the vault (the fake vault) that they are booby trapping half the money with explosives, he tries to stop them and they'll blow both</t>
  </si>
  <si>
    <t>Tess has a flash back to when Danny planted the phone…Terry asks Rusty, 'how do you expect to leave'?
Rusty informs him he's going to carry it out for them</t>
  </si>
  <si>
    <t xml:space="preserve"> Terry's watching the monitor and Livingston throws on the tape of the vault being robbed, guards bound and gagged (and unbeknownst to the audience it’s the fake vault)</t>
  </si>
  <si>
    <t>Rusty calls the cell phone…THAT DANNY PLANTED ON TESS! And tells Terry they're robbing him,</t>
  </si>
  <si>
    <t>Linus pulls the vault door open, they find Yen and the money</t>
  </si>
  <si>
    <t>but Linus' detonator doesn't work. Batteries…they replaces them from the guards flash light then blow it</t>
  </si>
  <si>
    <t xml:space="preserve">Yen gets free, </t>
  </si>
  <si>
    <t>Yen affixes Zerga's 'emerald' plastic explosives to the door for Danny to blow…but wait, his hand bandage is caught</t>
  </si>
  <si>
    <t>Yen Makes the leap across the room, Danny slaps the door from the outside</t>
  </si>
  <si>
    <t>Linus punches open the code to the anteroom…</t>
  </si>
  <si>
    <t>Yen pushes open the door and grabs the breifcase before it hits the flooor.</t>
  </si>
  <si>
    <t>Danny and Linus send smoke bombs in that knock the guards out</t>
  </si>
  <si>
    <t>Inside the vault Yen's pushing the lid almost has pushed the breifcase onto the floor</t>
  </si>
  <si>
    <t>Danny and Linus pry open the elevator doors where the 3 Uzi carrying guards are located…</t>
  </si>
  <si>
    <t>Livingston cues up Monitors A &amp; B of the outside of the vault, he cues up a monitor from last night</t>
  </si>
  <si>
    <t>Yen tries to open cart and the lid is jammed shut</t>
  </si>
  <si>
    <t>Danny and Linus stand up, bruised</t>
  </si>
  <si>
    <t>Lights go back on, Basher observes his work with pride</t>
  </si>
  <si>
    <t>Terry at the fight looking around after power went out. 'what the hell was that?'</t>
  </si>
  <si>
    <t>Danny cuts the cords and they land, the cords recoil, just before the infrared lights in the shaft come back on</t>
  </si>
  <si>
    <t>Danny and Linus repel, stop 10 ft from bottom</t>
  </si>
  <si>
    <t>Basher says, 'just give me a minute', scrambles around then hits the switch, the power in Vegas goes out</t>
  </si>
  <si>
    <t>Danny and Linus hover in the elevator shaft, filled with sensors, waiting to repel, all parties are set over the radios except…</t>
  </si>
  <si>
    <t>Back in control room Rusty pronounces Saul dead, turk &amp; virgil arrive, the paramedics with a stretcher</t>
  </si>
  <si>
    <t>Danny &amp; Linus get ready to repel - 
FLASHBACK to Rusty and Danny conferring back in the hotel when he kicked Danny off the job</t>
  </si>
  <si>
    <t>Linus opens the panel in ceiling of the elevator and…lo and behold, it's Danny!
Terry &amp; Tess finally take their seats ringside
Rusty approaches cages, 'the doctor' they called for saul</t>
  </si>
  <si>
    <t>Saul in the security room, looks like he's going to have a heart attack…IS THIS PART OF IT?...he has a heart attack just as Linus comes into view on the security camera in the cages.
Linus runs to the elevator and punches in Terry's combination, Livingston patches in an image of an empty elevator</t>
  </si>
  <si>
    <t>Guard puts Saul's breifcase on top of the lid of Yen's cash cart in the vault…uh-oh</t>
  </si>
  <si>
    <t>…BUT WAIT - Bruiser is in on it, hoists Danny into ceiling</t>
  </si>
  <si>
    <t>III</t>
  </si>
  <si>
    <t>Danny is inside the interrogation room, Bruiser enters to beat him up…</t>
  </si>
  <si>
    <t>08:36 left on the air for Yen, Frank is escorted out, Terry and Linus leaving the cage but, Linus forgot his beeper, Terry is late and leaves him to retrieve it.</t>
  </si>
  <si>
    <t>Saul's breifcase and the cart meet on elevator on way down to the vault
Basher is in position on the parking garage with the pinch</t>
  </si>
  <si>
    <t>Turk &amp; Virgil deliver the cash cart with Yen to the cage door, pretend they forgot their key and another employee takes it inside</t>
  </si>
  <si>
    <t>They scuffle and Linus lifts the codes from Terry</t>
  </si>
  <si>
    <t>Cut to Linus as Gaming officer interviewing Frank</t>
  </si>
  <si>
    <t>Danny approaches Tess at her table. She says 'you're up to something aren't you?...you're pulling a job.
Danny doesn't deny, he changes the subjects and just  says, I just came to say goodbye.
He leaves and the goons grab him</t>
  </si>
  <si>
    <t>Turnk &amp; Virgil now wheeling cash cart in the background, now in security uniforms
Reuben approaches the bar with two blondes...
Tess walks past, Danny follows</t>
  </si>
  <si>
    <t>Linus inquires about a particular employee - its Frank</t>
  </si>
  <si>
    <t>Linus with Terry, Nevada Gaming Commission, they don’t get the combo on the cameras when Terry reads it from his portfolio, over headset - Linus has to steal it</t>
  </si>
  <si>
    <t>Upstairs Rusty packs Yen in the cart with O2 and the 30:00 minute clock starts</t>
  </si>
  <si>
    <t>Danny is looking on, being followed by 2 of Terry's goons, he looks across and sees Tess</t>
  </si>
  <si>
    <t>Linus intercepts Terry just as he gets the porfolio with the new codes</t>
  </si>
  <si>
    <t>Terry leaves Lyman Zerga in the security center with Walsh and other personell, Linus leaves to go intercept Terry</t>
  </si>
  <si>
    <t>Linus is nervously waiting in the room, turk &amp; virgil arrive with the cash cart, Yen inside</t>
  </si>
  <si>
    <t>Terry takes the diamonds from Lyman Zerga and tells him he can watch them get placed in the vault via the security cameras with Walsh (new character)</t>
  </si>
  <si>
    <t>Virgial, Turk &amp; Basher load up the Pinch into a van at the warehouse and take off</t>
  </si>
  <si>
    <t>Linus doesn’t seem capable</t>
  </si>
  <si>
    <t>Rusty preps a well dressed Linus, overwhelms whim with commandments…Livingston calls Rusty</t>
  </si>
  <si>
    <t>Terry meets Lyman Zerga. They get the breifcase from his 'bodyguards' and head towards the vault. Frank watches on as a dealer:
"LOOKING LIKE A BAD NIGHT FOR THE HOUSE" - A theme stated
Terry spots Danny in the casino and calls it in…
Close call with someone who recognizes Saul in disguise</t>
  </si>
  <si>
    <t>Tess &amp; Terry in room getting ready, Terry is more into himself. they step down to the casino, it's showtime. Terry whispers to his security guy to put a guy on Ocean, and 'take to next level' if he gets anywhere near to Tess</t>
  </si>
  <si>
    <t>ON WITH THE PLAN, Curtain goes up at 7</t>
  </si>
  <si>
    <t>Danny's been red-flagged, Rusty and the team confronts him, Linus says he knows, Danny's been tailing Tess…the team finds out there's an ulterior motive.
Rusty tells him he's out (reading back, wait, this is part of the plan), and Linus takes his place.</t>
  </si>
  <si>
    <t>Danny Red flagged</t>
  </si>
  <si>
    <t>Danny, Linus, Rusty walking in entrance to the casino when Livingston greets them we have a problem</t>
  </si>
  <si>
    <t>Reuben is freaking out at something</t>
  </si>
  <si>
    <t>Bellagio security team is checking things as Livingston is watching them over his own surveillance</t>
  </si>
  <si>
    <t>It's Fight Night in Las Vegas, Lampley says, even thought its 5 hours from the fight the energy here is fever pitched 
(Lampley serving as The Herald)</t>
  </si>
  <si>
    <t>Yen's hand was crushed in the door as they escape</t>
  </si>
  <si>
    <t>Linus sneaks out back to join the raid, but the guys come out the other door and he blows the alarms, they barely get out of there</t>
  </si>
  <si>
    <t>They head to pasadena to steal the pinch from the lab, it's a fiasco</t>
  </si>
  <si>
    <t>The city electrical crew fixed the very weakness Basher was looking to exploit…they're struggling to come up with an alternate, Basher suggests 'we use a pinch'</t>
  </si>
  <si>
    <t>basher, deep shit</t>
  </si>
  <si>
    <t>In comes Basher with a huge problem, 'we're in deep shit'</t>
  </si>
  <si>
    <t>Yen, in the vault throws open the cash cart to kick off the heist…it's actuall the training room, rusty is directing him how he has to move (further ingraining in us the hidden purpose of the decoy)</t>
  </si>
  <si>
    <t>Once the electricity goes, all
entry points to the vault and its
elevator will automatically lock
down for two minutes. That's when
we make our move…</t>
  </si>
  <si>
    <t>Cut to view of actual vault</t>
  </si>
  <si>
    <t>Call is at five-thirty. Makeup and costume. Saul's package arrives at seven-fifteen, and Linus grabs our codes. All goes well there and we're a go. Seventhirty Virgil and Turk deliver Yen and we're committed. From that point, we have thirty minutes to blow the power or he suffocates.</t>
  </si>
  <si>
    <t>Team Assembled, (10 of 11) back at Headquarters, Rusty is giving the team a rundown of the heist…what does he tell them?</t>
  </si>
  <si>
    <t>basher back in hotel, lights go out? Puts up 'do not disturb' sign, why?</t>
  </si>
  <si>
    <t>on tv - Terry about to demolish Reuben's casinos, they exchange words. Tess sees Danny in the crowd. Benedict and Linus notice them catching eyes
Terry explodes it and it visibly destroys Reuben</t>
  </si>
  <si>
    <t>Basher in hotel prepping explosives</t>
  </si>
  <si>
    <t>Danny leaves, Linus is tailing him</t>
  </si>
  <si>
    <t>Terry knows of him, tries to insult, 'you've been in prison right?'
Terry invites him to stay for a drink, tess says, 'he can't', danny says 'I can't'
Terry says, then I don’t imagine we'll be seeing you again', danny, 'you never know', terry 'I know everything'</t>
  </si>
  <si>
    <t>Back in Bellagio restaurant with Tess &amp; Danny, Danny says 'just not him'. Tess says, "do you know what you're doing?" Danny says, "I know", enter Terry, "What are you doing?"</t>
  </si>
  <si>
    <t>Lyman Zerga is playing a hand (Frank happens to be the dealer), side character telling Saul how ruthless Terry is.
Lyman (Saul) wins, Terry comes over. Saul asks him 'for a favor' - to put his briefcase in the safe</t>
  </si>
  <si>
    <t>Danny states - I CAME HERE FOR YOU
Tess says you're a thief and a liar…"He doesn't make me cry."</t>
  </si>
  <si>
    <t>Tess waiting in restaurant for Terry when Danny shows
Tess no happy to see him.
Danny gives her a compliment about curating the museum</t>
  </si>
  <si>
    <t>Lyman Zerga at the high rollers table, we hear via one of Benedict's aids speaking to Terry that Zerga wishes to meet him, Terry asks who he is? Never heard of him</t>
  </si>
  <si>
    <t>Tess and Benedict a moment alone…
Benedict recoils from her kiss - 'eye in the sky'…she's left wondering if she's happy</t>
  </si>
  <si>
    <t>More showing of Terry's character, bravado.</t>
  </si>
  <si>
    <t>First scene of Tess talking, she's describing a painting in a metaphor for how she feels about Danny, Terry enters.</t>
  </si>
  <si>
    <t>Rust confronts Danny, "tell me this isn't about her or I'll walk"
Danny admits it
Rusty challenges if what he'll do if he has to decide
Danny says if things go to plan he won't need to</t>
  </si>
  <si>
    <t>Danny is in the warehouse overlooking the crew in various places working on all different stages of the operation, he is grinning. Some funny banter going on. Yen in the cart.
Rusty approaches Danny looking serious</t>
  </si>
  <si>
    <t>Linus tells him about 'the girl' - that's when Rusty realizes Danny's secret intention</t>
  </si>
  <si>
    <t>Rusty sees tess as threat to job</t>
  </si>
  <si>
    <t>Rusy asks Linus, "Ok, tell me about Benedict". Linus proceeds to walk Rusty through a Montage of Terry Benedicts habits. 
Explains when Terry gets the new days' codes.
Gives another example of Terry's ruthlessness.</t>
  </si>
  <si>
    <t>Rusty checking in with Linus on intelligence.</t>
  </si>
  <si>
    <t>What Else?...Saul asks, what can I do? 
7th Task - Outfit for Saul. They go get a fitted suit, Saul acts his part into the mirror, Lyman Zerga
The Malloys roll up in a limo to take Saul away. We track Saul checking into the hotel</t>
  </si>
  <si>
    <t>6th Task - Transport. Frank and the Malloys secure two white vans from a dealership</t>
  </si>
  <si>
    <t>5th Task - Intelligence - Danny tells Linus they need to get the 3 sets of door codes. He needs to tail Benedict. Linus upset that is job is to just watch.</t>
  </si>
  <si>
    <r>
      <t>4th Task - Construction - need to build an exact working replica of the Bellagio Vault…</t>
    </r>
    <r>
      <rPr>
        <b/>
        <sz val="11"/>
        <color rgb="FFFF0000"/>
        <rFont val="Calibri"/>
        <family val="2"/>
        <scheme val="minor"/>
      </rPr>
      <t>FOR PRACTICE…Something like that.</t>
    </r>
  </si>
  <si>
    <t>Livingston escapes undetected, barely</t>
  </si>
  <si>
    <t>Livingston goes and plants the bug, almost caught</t>
  </si>
  <si>
    <t>3rd task - surveillance. Danny, Rusty, Livingston study the page of the architectural plan they got earlier</t>
  </si>
  <si>
    <t>2nd task - power, they're going to throw the switch the night of the fight. Basher slips into a manhole</t>
  </si>
  <si>
    <t>1st Task - Reconaissance. Frank, Malloy brothers observe workers</t>
  </si>
  <si>
    <t>Danny: Alright. Here's how we'll begin…</t>
  </si>
  <si>
    <t>Saul asks, say we do get the money…we're just supposed to walk outta there with $100MM dollars?</t>
  </si>
  <si>
    <t>Good news? Turk asks…Danny rattles off the Nevada gaming commission stipulations that will result in there being $150MM in the vault on the night they're going to rob it, 2 weeks from now.</t>
  </si>
  <si>
    <t>Yen makes a suggestion - tunneling - nope, ground sensors</t>
  </si>
  <si>
    <t>Once down there's 3 guards with Uzi's and the most elaborate vault door every conceived. Any questions?</t>
  </si>
  <si>
    <t>futher, the shaft has motion detectors that will lock us in if tripped</t>
  </si>
  <si>
    <t>where it gets tricky - have to get down this elevator shaft which requires a fingerprint (we won't be able to fake), &amp; dual vocal confirmations from vault &amp; security center (which we wont get)</t>
  </si>
  <si>
    <t>Next, have to get through a series of doors with different 6-digit codes changed every 12 hours.</t>
  </si>
  <si>
    <t>Danny: Bad news - security is very high. First we need to get within the casino cages</t>
  </si>
  <si>
    <t>Linus assumes simplicity? No it's not. They review security tapes secured by Frank. The crew sees on the monitors the footage of how complex the 3 tunnels are that meet and head down to the vault.</t>
  </si>
  <si>
    <t>Danny: and we're going to rob it.</t>
  </si>
  <si>
    <t>Reveals the complex substructure of the model, the elevator going down to the vault.</t>
  </si>
  <si>
    <t>Danny: Bellagio, Mirage, MGM are the 3 most profitable casinos in Vegas</t>
  </si>
  <si>
    <t>There is a mini model of the three casinos.</t>
  </si>
  <si>
    <t>Danny begins his overview of the job, WHAT DOES HE TELL THEM? (What does the audience get to hear?)…</t>
  </si>
  <si>
    <t>II</t>
  </si>
  <si>
    <t>Everybody heads into the room</t>
  </si>
  <si>
    <t>Group is arriving at Reuben Tischkoff's beautiful house in Vegas. Danny addresses the crowd, anybody want out?</t>
  </si>
  <si>
    <t>Linus is in.
Cut to Vegas</t>
  </si>
  <si>
    <t>Linus does an impressive lift with the plane tickets right out from under Danny's hand.</t>
  </si>
  <si>
    <t>Lins gets off train to check score and realizes he's been scammed…there's a card instead, Danny Ocean. He goes to Murphy's bar to meet Danny</t>
  </si>
  <si>
    <t>11 - Danny in Chicago tracking Linus, who is practicing his craft - pickpocketing on the eL</t>
  </si>
  <si>
    <t>Rusty whispers to him the scam and probably the take, ok Saul is in.
Danny &amp; Rusty debate if they need one more, to make 11</t>
  </si>
  <si>
    <t>Saul says No, he's busy losing at the dog track</t>
  </si>
  <si>
    <t>10 - Saul at the dog racing track</t>
  </si>
  <si>
    <t>They need to go get Saul</t>
  </si>
  <si>
    <t>9 - The Chinese National Circus, Yen on the high wire</t>
  </si>
  <si>
    <t>Rusty slips him something for a makeshift bomb and they escape</t>
  </si>
  <si>
    <t>Rusty dressed as a cop takes Basher from custody of the real cop</t>
  </si>
  <si>
    <t>Basher is in the middle of a bank robbery and gets caught, due to inept crew</t>
  </si>
  <si>
    <t>8 - Munitions, going to see Basher</t>
  </si>
  <si>
    <t>7 - Electronics, Livingston</t>
  </si>
  <si>
    <t xml:space="preserve">5, 6 - Drivers, Turk &amp; Virgil, drag racing </t>
  </si>
  <si>
    <t>Reuben is in.
Recruitment starts - Frank is in</t>
  </si>
  <si>
    <t>They go to leave, reuben asks, who were you planning to rob anyway? It's Terry</t>
  </si>
  <si>
    <t>Rusty and Danny go to leave, make mention of 'that last job'</t>
  </si>
  <si>
    <t>Reuben gives examples of failed casino robberies</t>
  </si>
  <si>
    <t>Rusty is in, they visit Reuben, are you crazy?</t>
  </si>
  <si>
    <t>But they know him, Rusty asks why we doing this? Danny gives the A-plot answer. Rusty is in, its what they do</t>
  </si>
  <si>
    <t>Rusty says you should forget it, security guard busts them</t>
  </si>
  <si>
    <t>Rusty saying, you'll need at least a dozen</t>
  </si>
  <si>
    <t>Rusty says, you wanna knock over 3? They go get the blueprints, Rusty saying how hard it is</t>
  </si>
  <si>
    <t>Rusty exposition as ammo - you barge into my place…Asks How's Tess? Asks what's the target?</t>
  </si>
  <si>
    <t>outside now, Rusty admonishing Danny taking those guys. Danny gives half the wad, $5k to Rusty</t>
  </si>
  <si>
    <t>Danny teaching his own lesson and…four 9's</t>
  </si>
  <si>
    <t>obvious they have a history</t>
  </si>
  <si>
    <t>Small talking, Danny casually, 'I stole things'.
Rusty and Danny verball spar in front of people, its not too subtle</t>
  </si>
  <si>
    <t>…its Danny</t>
  </si>
  <si>
    <t>Rusty gets a drink, there will be another player…</t>
  </si>
  <si>
    <t>They're playing poker, he's teaching, revealing Rusty's hum drum existence</t>
  </si>
  <si>
    <t>Rusty enters the room</t>
  </si>
  <si>
    <t>Room in a club with B-list movie stars</t>
  </si>
  <si>
    <t>Cut to Rusty in LA</t>
  </si>
  <si>
    <t>Danny walking with frank tells him it’s a casino, franks exasperated…but down</t>
  </si>
  <si>
    <t>Frank meets him in the lounge, danny asks where Rusty is, Frank says in LA, Frank asks if you have something? Danny grins</t>
  </si>
  <si>
    <t>Frank steps into deal at Danny's table, feigns they don't know eachother</t>
  </si>
  <si>
    <t>sees divorce papers came for him in the mail, leaves prison, at casino in atlantic city</t>
  </si>
  <si>
    <t>Parole granted</t>
  </si>
  <si>
    <t>Danny's Parole hearing</t>
  </si>
  <si>
    <t>External 
(The Heist)</t>
  </si>
  <si>
    <t>Internal 
(The Girl)</t>
  </si>
  <si>
    <t>Script %</t>
  </si>
  <si>
    <t>STORY EVENT</t>
  </si>
  <si>
    <t>script pg</t>
  </si>
  <si>
    <t>Sequence</t>
  </si>
  <si>
    <t>%
Cum.</t>
  </si>
  <si>
    <t>Sequence Marker</t>
  </si>
  <si>
    <t>Act</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</si>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</sst>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rgb="FF0000FF"/>
      <name val="Calibri"/>
      <family val="2"/>
      <scheme val="minor"/>
    </font>
    <font>
      <sz val="10"/>
      <color rgb="FF0000FF"/>
      <name val="Calibri"/>
      <family val="2"/>
      <scheme val="minor"/>
    </font>
    <font>
      <sz val="10"/>
      <name val="Calibri"/>
      <family val="2"/>
      <scheme val="minor"/>
    </font>
    <font>
      <b/>
      <sz val="11"/>
      <color rgb="FF0000FF"/>
      <name val="Calibri"/>
      <family val="2"/>
      <scheme val="minor"/>
    </font>
    <font>
      <b/>
      <sz val="11"/>
      <color rgb="FFFF0000"/>
      <name val="Calibri"/>
      <family val="2"/>
      <scheme val="minor"/>
    </font>
    <font>
      <b/>
      <sz val="12"/>
      <color rgb="FF000000"/>
      <name val="Trebuchet MS"/>
      <family val="2"/>
    </font>
  </fonts>
  <fills count="18">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7030A0"/>
        <bgColor indexed="64"/>
      </patternFill>
    </fill>
    <fill>
      <patternFill patternType="solid">
        <fgColor rgb="FFCC66FF"/>
        <bgColor indexed="64"/>
      </patternFill>
    </fill>
    <fill>
      <patternFill patternType="solid">
        <fgColor rgb="FFCC99FF"/>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s>
  <borders count="7">
    <border>
      <left/>
      <right/>
      <top/>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xf>
    <xf numFmtId="0" fontId="0" fillId="0" borderId="1" xfId="0" applyBorder="1" applyAlignment="1">
      <alignment horizontal="center"/>
    </xf>
    <xf numFmtId="3" fontId="1" fillId="0" borderId="0" xfId="0" applyNumberFormat="1" applyFont="1" applyFill="1" applyBorder="1" applyAlignment="1">
      <alignment horizontal="center" vertical="top"/>
    </xf>
    <xf numFmtId="9" fontId="3" fillId="0" borderId="0" xfId="0" applyNumberFormat="1" applyFont="1" applyFill="1" applyBorder="1" applyAlignment="1">
      <alignment horizontal="center" vertical="top" wrapText="1"/>
    </xf>
    <xf numFmtId="9" fontId="0" fillId="0" borderId="0" xfId="0" applyNumberFormat="1" applyFill="1" applyAlignment="1">
      <alignment horizontal="center" vertical="top"/>
    </xf>
    <xf numFmtId="0" fontId="0" fillId="0" borderId="0" xfId="0" applyAlignment="1">
      <alignment horizontal="left" vertical="top" wrapText="1"/>
    </xf>
    <xf numFmtId="3" fontId="1" fillId="0" borderId="0" xfId="0" applyNumberFormat="1" applyFont="1" applyFill="1" applyBorder="1" applyAlignment="1">
      <alignment horizontal="center" vertical="center"/>
    </xf>
    <xf numFmtId="0" fontId="2" fillId="2" borderId="0" xfId="0" applyFont="1" applyFill="1" applyAlignment="1">
      <alignment horizontal="center"/>
    </xf>
    <xf numFmtId="164" fontId="1" fillId="0" borderId="0" xfId="0" applyNumberFormat="1" applyFont="1" applyFill="1" applyBorder="1" applyAlignment="1">
      <alignment horizontal="center" vertical="top"/>
    </xf>
    <xf numFmtId="0" fontId="2" fillId="3" borderId="0" xfId="0" applyFont="1" applyFill="1" applyAlignment="1">
      <alignment horizontal="center"/>
    </xf>
    <xf numFmtId="0" fontId="2" fillId="4" borderId="0" xfId="0" applyFont="1" applyFill="1" applyAlignment="1">
      <alignment horizontal="center"/>
    </xf>
    <xf numFmtId="0" fontId="0" fillId="0" borderId="0" xfId="0" applyAlignment="1">
      <alignment horizontal="left" vertical="top" wrapText="1" indent="2"/>
    </xf>
    <xf numFmtId="0" fontId="2" fillId="7" borderId="0" xfId="0" applyFont="1" applyFill="1" applyAlignment="1">
      <alignment horizontal="center"/>
    </xf>
    <xf numFmtId="0" fontId="0" fillId="0" borderId="0" xfId="0" applyAlignment="1">
      <alignment horizontal="left" vertical="top" wrapText="1" indent="1"/>
    </xf>
    <xf numFmtId="0" fontId="2" fillId="8" borderId="0" xfId="0" applyFont="1" applyFill="1" applyAlignment="1">
      <alignment horizontal="center"/>
    </xf>
    <xf numFmtId="0" fontId="2" fillId="9" borderId="0" xfId="0" applyFont="1" applyFill="1" applyAlignment="1">
      <alignment horizontal="center"/>
    </xf>
    <xf numFmtId="0" fontId="0" fillId="0" borderId="0" xfId="0" applyFill="1" applyAlignment="1">
      <alignment horizontal="left" vertical="top" wrapText="1"/>
    </xf>
    <xf numFmtId="0" fontId="0" fillId="0" borderId="0" xfId="0" applyFill="1" applyAlignment="1">
      <alignment vertical="top" wrapText="1"/>
    </xf>
    <xf numFmtId="0" fontId="2" fillId="10" borderId="0" xfId="0" applyFont="1" applyFill="1" applyAlignment="1">
      <alignment horizontal="center"/>
    </xf>
    <xf numFmtId="0" fontId="2" fillId="6" borderId="0" xfId="0" applyFont="1" applyFill="1" applyAlignment="1">
      <alignment horizontal="center"/>
    </xf>
    <xf numFmtId="0" fontId="2" fillId="6" borderId="0" xfId="0" applyFont="1" applyFill="1" applyBorder="1" applyAlignment="1">
      <alignment horizontal="center" vertical="top" wrapText="1"/>
    </xf>
    <xf numFmtId="0" fontId="4" fillId="0" borderId="0" xfId="0" applyFont="1" applyFill="1" applyBorder="1" applyAlignment="1">
      <alignment horizontal="center" vertical="top"/>
    </xf>
    <xf numFmtId="0" fontId="2" fillId="2"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2" fillId="8" borderId="0" xfId="0" applyFont="1" applyFill="1" applyBorder="1" applyAlignment="1">
      <alignment horizontal="center" vertical="top" wrapText="1"/>
    </xf>
    <xf numFmtId="0" fontId="0" fillId="0" borderId="0" xfId="0" applyFill="1" applyAlignment="1">
      <alignment horizontal="left" vertical="top" wrapText="1" indent="1"/>
    </xf>
    <xf numFmtId="0" fontId="2" fillId="7"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9" fontId="0" fillId="0" borderId="0" xfId="0" applyNumberFormat="1" applyAlignment="1">
      <alignment horizontal="center"/>
    </xf>
    <xf numFmtId="0" fontId="2" fillId="11" borderId="4" xfId="0" applyFont="1" applyFill="1" applyBorder="1" applyAlignment="1">
      <alignment horizontal="center" vertical="top" wrapText="1"/>
    </xf>
    <xf numFmtId="0" fontId="2" fillId="11" borderId="5" xfId="0" applyFont="1" applyFill="1" applyBorder="1" applyAlignment="1">
      <alignment horizontal="center" vertical="top" wrapText="1"/>
    </xf>
    <xf numFmtId="0" fontId="2" fillId="12" borderId="5" xfId="0" applyFont="1" applyFill="1" applyBorder="1" applyAlignment="1">
      <alignment horizontal="center" vertical="top" wrapText="1"/>
    </xf>
    <xf numFmtId="0" fontId="2" fillId="13" borderId="5" xfId="0" applyFont="1" applyFill="1" applyBorder="1" applyAlignment="1">
      <alignment horizontal="center" vertical="top" wrapText="1"/>
    </xf>
    <xf numFmtId="0" fontId="2" fillId="13" borderId="6" xfId="0" applyFont="1" applyFill="1" applyBorder="1" applyAlignment="1">
      <alignment horizontal="center" vertical="top" wrapText="1"/>
    </xf>
    <xf numFmtId="0" fontId="2" fillId="14" borderId="4" xfId="0" applyFont="1" applyFill="1" applyBorder="1" applyAlignment="1">
      <alignment horizontal="center" vertical="top" wrapText="1"/>
    </xf>
    <xf numFmtId="0" fontId="2" fillId="14" borderId="5"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15" borderId="5" xfId="0" applyFont="1" applyFill="1" applyBorder="1" applyAlignment="1">
      <alignment horizontal="center" vertical="top" wrapText="1"/>
    </xf>
    <xf numFmtId="0" fontId="2" fillId="16" borderId="5"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17" borderId="5" xfId="0" applyFont="1" applyFill="1" applyBorder="1" applyAlignment="1">
      <alignment horizontal="center" vertical="top" wrapText="1"/>
    </xf>
    <xf numFmtId="0" fontId="2" fillId="17" borderId="6" xfId="0" applyFont="1" applyFill="1" applyBorder="1" applyAlignment="1">
      <alignment horizontal="center" vertical="top" wrapText="1"/>
    </xf>
    <xf numFmtId="0" fontId="2" fillId="10" borderId="4" xfId="0" applyFont="1" applyFill="1" applyBorder="1" applyAlignment="1">
      <alignment horizontal="center" vertical="top" wrapText="1"/>
    </xf>
    <xf numFmtId="0" fontId="2" fillId="10" borderId="5"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6" xfId="0" applyFont="1" applyFill="1" applyBorder="1" applyAlignment="1">
      <alignment horizontal="center" vertical="top" wrapText="1"/>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Ocean's 11 (2001) Value Progression</a:t>
            </a:r>
          </a:p>
        </c:rich>
      </c:tx>
      <c:layout/>
      <c:overlay val="0"/>
      <c:spPr>
        <a:noFill/>
        <a:ln>
          <a:noFill/>
        </a:ln>
        <a:effectLst/>
      </c:spPr>
    </c:title>
    <c:autoTitleDeleted val="0"/>
    <c:plotArea>
      <c:layout>
        <c:manualLayout>
          <c:layoutTarget val="inner"/>
          <c:xMode val="edge"/>
          <c:yMode val="edge"/>
          <c:x val="5.3728111844272619E-2"/>
          <c:y val="0.12990384615384618"/>
          <c:w val="0.91289173813440694"/>
          <c:h val="0.66186333174425716"/>
        </c:manualLayout>
      </c:layout>
      <c:scatterChart>
        <c:scatterStyle val="lineMarker"/>
        <c:varyColors val="0"/>
        <c:ser>
          <c:idx val="1"/>
          <c:order val="0"/>
          <c:tx>
            <c:strRef>
              <c:f>'Ocean''s ref'!$H$1</c:f>
              <c:strCache>
                <c:ptCount val="1"/>
                <c:pt idx="0">
                  <c:v>Internal 
(The Girl)</c:v>
                </c:pt>
              </c:strCache>
            </c:strRef>
          </c:tx>
          <c:marker>
            <c:symbol val="none"/>
          </c:marker>
          <c:dLbls>
            <c:dLbl>
              <c:idx val="3"/>
              <c:layout>
                <c:manualLayout>
                  <c:x val="-4.1562025574908533E-2"/>
                  <c:y val="0.19337123396902881"/>
                </c:manualLayout>
              </c:layout>
              <c:tx>
                <c:rich>
                  <a:bodyPr/>
                  <a:lstStyle/>
                  <a:p>
                    <a:r>
                      <a:rPr lang="en-US"/>
                      <a:t>Danny's</a:t>
                    </a:r>
                    <a:r>
                      <a:rPr lang="en-US" baseline="0"/>
                      <a:t> Mail Includes Divorce Papers</a:t>
                    </a:r>
                    <a:endParaRPr lang="en-US"/>
                  </a:p>
                </c:rich>
              </c:tx>
              <c:showLegendKey val="0"/>
              <c:showVal val="1"/>
              <c:showCatName val="0"/>
              <c:showSerName val="0"/>
              <c:showPercent val="0"/>
              <c:showBubbleSize val="0"/>
              <c:extLst>
                <c:ext xmlns:c15="http://schemas.microsoft.com/office/drawing/2012/chart" uri="{CE6537A1-D6FC-4f65-9D91-7224C49458BB}">
                  <c15:layout>
                    <c:manualLayout>
                      <c:w val="9.8522090024848047E-2"/>
                      <c:h val="0.20899051080153438"/>
                    </c:manualLayout>
                  </c15:layout>
                </c:ext>
                <c:ext xmlns:c16="http://schemas.microsoft.com/office/drawing/2014/chart" uri="{C3380CC4-5D6E-409C-BE32-E72D297353CC}">
                  <c16:uniqueId val="{00000000-17C8-4345-BFF1-DB82BC7FCB45}"/>
                </c:ext>
              </c:extLst>
            </c:dLbl>
            <c:dLbl>
              <c:idx val="68"/>
              <c:layout>
                <c:manualLayout>
                  <c:x val="-0.11316726556908221"/>
                  <c:y val="7.0841409246921061E-2"/>
                </c:manualLayout>
              </c:layout>
              <c:tx>
                <c:rich>
                  <a:bodyPr/>
                  <a:lstStyle/>
                  <a:p>
                    <a:r>
                      <a:rPr lang="en-US"/>
                      <a:t>Meet</a:t>
                    </a:r>
                    <a:r>
                      <a:rPr lang="en-US" baseline="0"/>
                      <a:t> Tess,</a:t>
                    </a:r>
                  </a:p>
                  <a:p>
                    <a:r>
                      <a:rPr lang="en-US" baseline="0"/>
                      <a:t>She's w/Terry</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C8-4345-BFF1-DB82BC7FCB45}"/>
                </c:ext>
              </c:extLst>
            </c:dLbl>
            <c:dLbl>
              <c:idx val="78"/>
              <c:layout>
                <c:manualLayout>
                  <c:x val="-9.4886928343492827E-2"/>
                  <c:y val="5.8313660888358244E-2"/>
                </c:manualLayout>
              </c:layout>
              <c:tx>
                <c:rich>
                  <a:bodyPr wrap="square" lIns="38100" tIns="19050" rIns="38100" bIns="19050" anchor="ctr">
                    <a:spAutoFit/>
                  </a:bodyPr>
                  <a:lstStyle/>
                  <a:p>
                    <a:pPr>
                      <a:defRPr/>
                    </a:pPr>
                    <a:r>
                      <a:rPr lang="en-US"/>
                      <a:t>Danny</a:t>
                    </a:r>
                    <a:r>
                      <a:rPr lang="en-US" baseline="0"/>
                      <a:t>'s 1st</a:t>
                    </a:r>
                  </a:p>
                  <a:p>
                    <a:pPr>
                      <a:defRPr/>
                    </a:pPr>
                    <a:r>
                      <a:rPr lang="en-US" baseline="0"/>
                      <a:t>Meeting w/Tess</a:t>
                    </a:r>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accentCallout1">
                      <a:avLst/>
                    </a:prstGeom>
                  </c15:spPr>
                  <c15:layout/>
                </c:ext>
                <c:ext xmlns:c16="http://schemas.microsoft.com/office/drawing/2014/chart" uri="{C3380CC4-5D6E-409C-BE32-E72D297353CC}">
                  <c16:uniqueId val="{00000002-17C8-4345-BFF1-DB82BC7FCB45}"/>
                </c:ext>
              </c:extLst>
            </c:dLbl>
            <c:dLbl>
              <c:idx val="84"/>
              <c:layout>
                <c:manualLayout>
                  <c:x val="-3.6804684232538749E-2"/>
                  <c:y val="0.13896494224210448"/>
                </c:manualLayout>
              </c:layout>
              <c:tx>
                <c:rich>
                  <a:bodyPr/>
                  <a:lstStyle/>
                  <a:p>
                    <a:r>
                      <a:rPr lang="en-US"/>
                      <a:t>But is she happy?</a:t>
                    </a:r>
                  </a:p>
                </c:rich>
              </c:tx>
              <c:showLegendKey val="0"/>
              <c:showVal val="1"/>
              <c:showCatName val="1"/>
              <c:showSerName val="0"/>
              <c:showPercent val="0"/>
              <c:showBubbleSize val="0"/>
              <c:extLst>
                <c:ext xmlns:c15="http://schemas.microsoft.com/office/drawing/2012/chart" uri="{CE6537A1-D6FC-4f65-9D91-7224C49458BB}">
                  <c15:layout>
                    <c:manualLayout>
                      <c:w val="0.11523915954304326"/>
                      <c:h val="0.12245204926307288"/>
                    </c:manualLayout>
                  </c15:layout>
                </c:ext>
                <c:ext xmlns:c16="http://schemas.microsoft.com/office/drawing/2014/chart" uri="{C3380CC4-5D6E-409C-BE32-E72D297353CC}">
                  <c16:uniqueId val="{00000003-17C8-4345-BFF1-DB82BC7FCB45}"/>
                </c:ext>
              </c:extLst>
            </c:dLbl>
            <c:dLbl>
              <c:idx val="115"/>
              <c:layout>
                <c:manualLayout>
                  <c:x val="-0.13280694994681499"/>
                  <c:y val="7.1620581615546255E-2"/>
                </c:manualLayout>
              </c:layout>
              <c:tx>
                <c:rich>
                  <a:bodyPr/>
                  <a:lstStyle/>
                  <a:p>
                    <a:r>
                      <a:rPr lang="en-US"/>
                      <a:t>Danny</a:t>
                    </a:r>
                    <a:r>
                      <a:rPr lang="en-US" baseline="0"/>
                      <a:t> Says </a:t>
                    </a:r>
                  </a:p>
                  <a:p>
                    <a:r>
                      <a:rPr lang="en-US" baseline="0"/>
                      <a:t>Goodbye</a:t>
                    </a:r>
                    <a:endParaRPr lang="en-US"/>
                  </a:p>
                </c:rich>
              </c:tx>
              <c:showLegendKey val="0"/>
              <c:showVal val="1"/>
              <c:showCatName val="1"/>
              <c:showSerName val="0"/>
              <c:showPercent val="0"/>
              <c:showBubbleSize val="0"/>
              <c:extLst>
                <c:ext xmlns:c15="http://schemas.microsoft.com/office/drawing/2012/chart" uri="{CE6537A1-D6FC-4f65-9D91-7224C49458BB}">
                  <c15:layout>
                    <c:manualLayout>
                      <c:w val="0.19367562743490188"/>
                      <c:h val="8.9366953991291867E-2"/>
                    </c:manualLayout>
                  </c15:layout>
                </c:ext>
                <c:ext xmlns:c16="http://schemas.microsoft.com/office/drawing/2014/chart" uri="{C3380CC4-5D6E-409C-BE32-E72D297353CC}">
                  <c16:uniqueId val="{00000004-17C8-4345-BFF1-DB82BC7FCB45}"/>
                </c:ext>
              </c:extLst>
            </c:dLbl>
            <c:dLbl>
              <c:idx val="120"/>
              <c:layout>
                <c:manualLayout>
                  <c:x val="-7.5282308657465633E-3"/>
                  <c:y val="6.3431418481518981E-2"/>
                </c:manualLayout>
              </c:layout>
              <c:tx>
                <c:rich>
                  <a:bodyPr/>
                  <a:lstStyle/>
                  <a:p>
                    <a:r>
                      <a:rPr lang="en-US"/>
                      <a:t>Danny Locked In a Room w/Bruiser</a:t>
                    </a:r>
                  </a:p>
                </c:rich>
              </c:tx>
              <c:showLegendKey val="0"/>
              <c:showVal val="1"/>
              <c:showCatName val="1"/>
              <c:showSerName val="0"/>
              <c:showPercent val="0"/>
              <c:showBubbleSize val="0"/>
              <c:extLst>
                <c:ext xmlns:c15="http://schemas.microsoft.com/office/drawing/2012/chart" uri="{CE6537A1-D6FC-4f65-9D91-7224C49458BB}">
                  <c15:layout>
                    <c:manualLayout>
                      <c:w val="0.15718946047678795"/>
                      <c:h val="8.806142034548943E-2"/>
                    </c:manualLayout>
                  </c15:layout>
                </c:ext>
                <c:ext xmlns:c16="http://schemas.microsoft.com/office/drawing/2014/chart" uri="{C3380CC4-5D6E-409C-BE32-E72D297353CC}">
                  <c16:uniqueId val="{00000005-17C8-4345-BFF1-DB82BC7FCB45}"/>
                </c:ext>
              </c:extLst>
            </c:dLbl>
            <c:dLbl>
              <c:idx val="165"/>
              <c:layout>
                <c:manualLayout>
                  <c:x val="-1.0037641154328737E-2"/>
                  <c:y val="0.10357752733216027"/>
                </c:manualLayout>
              </c:layout>
              <c:tx>
                <c:rich>
                  <a:bodyPr/>
                  <a:lstStyle/>
                  <a:p>
                    <a:r>
                      <a:rPr lang="en-US"/>
                      <a:t>Tess</a:t>
                    </a:r>
                    <a:r>
                      <a:rPr lang="en-US" baseline="0"/>
                      <a:t> Watches </a:t>
                    </a:r>
                  </a:p>
                  <a:p>
                    <a:r>
                      <a:rPr lang="en-US" baseline="0"/>
                      <a:t>Terry Choose </a:t>
                    </a:r>
                  </a:p>
                  <a:p>
                    <a:r>
                      <a:rPr lang="en-US" baseline="0"/>
                      <a:t>The $$ over her</a:t>
                    </a:r>
                    <a:endParaRPr lang="en-US"/>
                  </a:p>
                </c:rich>
              </c:tx>
              <c:showLegendKey val="0"/>
              <c:showVal val="1"/>
              <c:showCatName val="1"/>
              <c:showSerName val="0"/>
              <c:showPercent val="0"/>
              <c:showBubbleSize val="0"/>
              <c:extLst>
                <c:ext xmlns:c15="http://schemas.microsoft.com/office/drawing/2012/chart" uri="{CE6537A1-D6FC-4f65-9D91-7224C49458BB}">
                  <c15:layout>
                    <c:manualLayout>
                      <c:w val="0.13272264429932457"/>
                      <c:h val="0.13209223127339409"/>
                    </c:manualLayout>
                  </c15:layout>
                </c:ext>
                <c:ext xmlns:c16="http://schemas.microsoft.com/office/drawing/2014/chart" uri="{C3380CC4-5D6E-409C-BE32-E72D297353CC}">
                  <c16:uniqueId val="{00000006-17C8-4345-BFF1-DB82BC7FCB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accentCallout1">
                    <a:avLst/>
                  </a:prstGeom>
                </c15:spPr>
                <c15:showLeaderLines val="1"/>
                <c15:leaderLines>
                  <c:spPr>
                    <a:ln>
                      <a:prstDash val="dash"/>
                    </a:ln>
                  </c:spPr>
                </c15:leaderLines>
              </c:ext>
            </c:extLst>
          </c:dLbls>
          <c:xVal>
            <c:numRef>
              <c:f>'Ocean''s ref'!$G$2:$G$174</c:f>
              <c:numCache>
                <c:formatCode>0%</c:formatCode>
                <c:ptCount val="173"/>
                <c:pt idx="0">
                  <c:v>6.7567567567567571E-3</c:v>
                </c:pt>
                <c:pt idx="1">
                  <c:v>1.3513513513513514E-2</c:v>
                </c:pt>
                <c:pt idx="2">
                  <c:v>2.0270270270270271E-2</c:v>
                </c:pt>
                <c:pt idx="3">
                  <c:v>2.7027027027027029E-2</c:v>
                </c:pt>
                <c:pt idx="4">
                  <c:v>3.3783783783783786E-2</c:v>
                </c:pt>
                <c:pt idx="5">
                  <c:v>4.0540540540540543E-2</c:v>
                </c:pt>
                <c:pt idx="6">
                  <c:v>4.72972972972973E-2</c:v>
                </c:pt>
                <c:pt idx="7">
                  <c:v>5.4054054054054057E-2</c:v>
                </c:pt>
                <c:pt idx="8">
                  <c:v>6.0810810810810814E-2</c:v>
                </c:pt>
                <c:pt idx="9">
                  <c:v>6.7567567567567571E-2</c:v>
                </c:pt>
                <c:pt idx="10">
                  <c:v>7.4324324324324328E-2</c:v>
                </c:pt>
                <c:pt idx="11">
                  <c:v>8.1081081081081086E-2</c:v>
                </c:pt>
                <c:pt idx="12">
                  <c:v>8.1756756756756754E-2</c:v>
                </c:pt>
                <c:pt idx="13">
                  <c:v>8.310810810810812E-2</c:v>
                </c:pt>
                <c:pt idx="14">
                  <c:v>8.3783783783783788E-2</c:v>
                </c:pt>
                <c:pt idx="15">
                  <c:v>8.5135135135135126E-2</c:v>
                </c:pt>
                <c:pt idx="16">
                  <c:v>8.6486486486486491E-2</c:v>
                </c:pt>
                <c:pt idx="17">
                  <c:v>8.7837837837837843E-2</c:v>
                </c:pt>
                <c:pt idx="18">
                  <c:v>9.45945945945946E-2</c:v>
                </c:pt>
                <c:pt idx="19">
                  <c:v>0.10135135135135136</c:v>
                </c:pt>
                <c:pt idx="20">
                  <c:v>0.10810810810810811</c:v>
                </c:pt>
                <c:pt idx="21">
                  <c:v>0.11486486486486487</c:v>
                </c:pt>
                <c:pt idx="22">
                  <c:v>0.12162162162162163</c:v>
                </c:pt>
                <c:pt idx="23">
                  <c:v>0.12837837837837837</c:v>
                </c:pt>
                <c:pt idx="24">
                  <c:v>0.13513513513513514</c:v>
                </c:pt>
                <c:pt idx="25">
                  <c:v>0.14189189189189189</c:v>
                </c:pt>
                <c:pt idx="26">
                  <c:v>0.14864864864864866</c:v>
                </c:pt>
                <c:pt idx="27">
                  <c:v>0.1554054054054054</c:v>
                </c:pt>
                <c:pt idx="28">
                  <c:v>0.15878378378378377</c:v>
                </c:pt>
                <c:pt idx="29">
                  <c:v>0.16216216216216217</c:v>
                </c:pt>
                <c:pt idx="30">
                  <c:v>0.16891891891891891</c:v>
                </c:pt>
                <c:pt idx="31">
                  <c:v>0.17567567567567569</c:v>
                </c:pt>
                <c:pt idx="32">
                  <c:v>0.18243243243243243</c:v>
                </c:pt>
                <c:pt idx="33">
                  <c:v>0.1891891891891892</c:v>
                </c:pt>
                <c:pt idx="34">
                  <c:v>0.19594594594594594</c:v>
                </c:pt>
                <c:pt idx="35">
                  <c:v>0.20270270270270271</c:v>
                </c:pt>
                <c:pt idx="36">
                  <c:v>0.20945945945945946</c:v>
                </c:pt>
                <c:pt idx="37">
                  <c:v>0.21621621621621623</c:v>
                </c:pt>
                <c:pt idx="38">
                  <c:v>0.22297297297297297</c:v>
                </c:pt>
                <c:pt idx="39">
                  <c:v>0.22972972972972974</c:v>
                </c:pt>
                <c:pt idx="40">
                  <c:v>0.23648648648648649</c:v>
                </c:pt>
                <c:pt idx="41">
                  <c:v>0.24324324324324326</c:v>
                </c:pt>
                <c:pt idx="42">
                  <c:v>0.25</c:v>
                </c:pt>
                <c:pt idx="43">
                  <c:v>0.25202702702702701</c:v>
                </c:pt>
                <c:pt idx="44">
                  <c:v>0.25405405405405407</c:v>
                </c:pt>
                <c:pt idx="45">
                  <c:v>0.25675675675675674</c:v>
                </c:pt>
                <c:pt idx="46">
                  <c:v>0.25878378378378375</c:v>
                </c:pt>
                <c:pt idx="47">
                  <c:v>0.26081081081081081</c:v>
                </c:pt>
                <c:pt idx="48">
                  <c:v>0.26283783783783782</c:v>
                </c:pt>
                <c:pt idx="49">
                  <c:v>0.26351351351351349</c:v>
                </c:pt>
                <c:pt idx="50">
                  <c:v>0.26486486486486488</c:v>
                </c:pt>
                <c:pt idx="51">
                  <c:v>0.26621621621621622</c:v>
                </c:pt>
                <c:pt idx="52">
                  <c:v>0.26756756756756755</c:v>
                </c:pt>
                <c:pt idx="53">
                  <c:v>0.26891891891891889</c:v>
                </c:pt>
                <c:pt idx="54">
                  <c:v>0.27027027027027029</c:v>
                </c:pt>
                <c:pt idx="55">
                  <c:v>0.27702702702702703</c:v>
                </c:pt>
                <c:pt idx="56">
                  <c:v>0.28378378378378377</c:v>
                </c:pt>
                <c:pt idx="57">
                  <c:v>0.29054054054054052</c:v>
                </c:pt>
                <c:pt idx="58">
                  <c:v>0.29729729729729731</c:v>
                </c:pt>
                <c:pt idx="59">
                  <c:v>0.30405405405405406</c:v>
                </c:pt>
                <c:pt idx="60">
                  <c:v>0.30405405405405406</c:v>
                </c:pt>
                <c:pt idx="61">
                  <c:v>0.31756756756756754</c:v>
                </c:pt>
                <c:pt idx="62">
                  <c:v>0.32432432432432434</c:v>
                </c:pt>
                <c:pt idx="63">
                  <c:v>0.34459459459459457</c:v>
                </c:pt>
                <c:pt idx="64">
                  <c:v>0.34459459459459457</c:v>
                </c:pt>
                <c:pt idx="65">
                  <c:v>0.35135135135135137</c:v>
                </c:pt>
                <c:pt idx="66">
                  <c:v>0.35810810810810811</c:v>
                </c:pt>
                <c:pt idx="67">
                  <c:v>0.3783783783783784</c:v>
                </c:pt>
                <c:pt idx="68">
                  <c:v>0.38513513513513514</c:v>
                </c:pt>
                <c:pt idx="69">
                  <c:v>0.39527027027027029</c:v>
                </c:pt>
                <c:pt idx="70">
                  <c:v>0.39864864864864863</c:v>
                </c:pt>
                <c:pt idx="71">
                  <c:v>0.40540540540540543</c:v>
                </c:pt>
                <c:pt idx="72">
                  <c:v>0.41216216216216217</c:v>
                </c:pt>
                <c:pt idx="73">
                  <c:v>0.41891891891891891</c:v>
                </c:pt>
                <c:pt idx="74">
                  <c:v>0.42567567567567566</c:v>
                </c:pt>
                <c:pt idx="75">
                  <c:v>0.4391891891891892</c:v>
                </c:pt>
                <c:pt idx="76">
                  <c:v>0.45270270270270269</c:v>
                </c:pt>
                <c:pt idx="77">
                  <c:v>0.46621621621621623</c:v>
                </c:pt>
                <c:pt idx="78">
                  <c:v>0.47297297297297297</c:v>
                </c:pt>
                <c:pt idx="79">
                  <c:v>0.48648648648648651</c:v>
                </c:pt>
                <c:pt idx="80">
                  <c:v>0.5</c:v>
                </c:pt>
                <c:pt idx="81">
                  <c:v>0.5067567567567568</c:v>
                </c:pt>
                <c:pt idx="82">
                  <c:v>0.50878378378378375</c:v>
                </c:pt>
                <c:pt idx="83">
                  <c:v>0.51081081081081081</c:v>
                </c:pt>
                <c:pt idx="84">
                  <c:v>0.51351351351351349</c:v>
                </c:pt>
                <c:pt idx="85">
                  <c:v>0.52027027027027029</c:v>
                </c:pt>
                <c:pt idx="86">
                  <c:v>0.52162162162162162</c:v>
                </c:pt>
                <c:pt idx="87">
                  <c:v>0.52364864864864868</c:v>
                </c:pt>
                <c:pt idx="88">
                  <c:v>0.52567567567567564</c:v>
                </c:pt>
                <c:pt idx="89">
                  <c:v>0.52702702702702697</c:v>
                </c:pt>
                <c:pt idx="90">
                  <c:v>0.53378378378378377</c:v>
                </c:pt>
                <c:pt idx="91">
                  <c:v>0.54054054054054057</c:v>
                </c:pt>
                <c:pt idx="92">
                  <c:v>0.54729729729729726</c:v>
                </c:pt>
                <c:pt idx="93">
                  <c:v>0.56081081081081086</c:v>
                </c:pt>
                <c:pt idx="94">
                  <c:v>0.58108108108108103</c:v>
                </c:pt>
                <c:pt idx="95">
                  <c:v>0.58783783783783783</c:v>
                </c:pt>
                <c:pt idx="96">
                  <c:v>0.59459459459459463</c:v>
                </c:pt>
                <c:pt idx="97">
                  <c:v>0.59797297297297303</c:v>
                </c:pt>
                <c:pt idx="98">
                  <c:v>0.60135135135135132</c:v>
                </c:pt>
                <c:pt idx="99">
                  <c:v>0.60810810810810811</c:v>
                </c:pt>
                <c:pt idx="100">
                  <c:v>0.61486486486486491</c:v>
                </c:pt>
                <c:pt idx="101">
                  <c:v>0.6216216216216216</c:v>
                </c:pt>
                <c:pt idx="102">
                  <c:v>0.63513513513513509</c:v>
                </c:pt>
                <c:pt idx="103">
                  <c:v>0.64864864864864868</c:v>
                </c:pt>
                <c:pt idx="104">
                  <c:v>0.65540540540540537</c:v>
                </c:pt>
                <c:pt idx="105">
                  <c:v>0.66216216216216217</c:v>
                </c:pt>
                <c:pt idx="106">
                  <c:v>0.66216216216216217</c:v>
                </c:pt>
                <c:pt idx="107">
                  <c:v>0.66891891891891897</c:v>
                </c:pt>
                <c:pt idx="108">
                  <c:v>0.67567567567567566</c:v>
                </c:pt>
                <c:pt idx="109">
                  <c:v>0.67567567567567566</c:v>
                </c:pt>
                <c:pt idx="110">
                  <c:v>0.68243243243243246</c:v>
                </c:pt>
                <c:pt idx="111">
                  <c:v>0.68918918918918914</c:v>
                </c:pt>
                <c:pt idx="112">
                  <c:v>0.68918918918918914</c:v>
                </c:pt>
                <c:pt idx="113">
                  <c:v>0.69594594594594594</c:v>
                </c:pt>
                <c:pt idx="114">
                  <c:v>0.70270270270270274</c:v>
                </c:pt>
                <c:pt idx="115">
                  <c:v>0.70945945945945943</c:v>
                </c:pt>
                <c:pt idx="116">
                  <c:v>0.71621621621621623</c:v>
                </c:pt>
                <c:pt idx="117">
                  <c:v>0.72297297297297303</c:v>
                </c:pt>
                <c:pt idx="118">
                  <c:v>0.72972972972972971</c:v>
                </c:pt>
                <c:pt idx="119">
                  <c:v>0.73648648648648651</c:v>
                </c:pt>
                <c:pt idx="120">
                  <c:v>0.7432432432432432</c:v>
                </c:pt>
                <c:pt idx="121">
                  <c:v>0.75</c:v>
                </c:pt>
                <c:pt idx="122">
                  <c:v>0.7567567567567568</c:v>
                </c:pt>
                <c:pt idx="123">
                  <c:v>0.7567567567567568</c:v>
                </c:pt>
                <c:pt idx="124">
                  <c:v>0.76351351351351349</c:v>
                </c:pt>
                <c:pt idx="125">
                  <c:v>0.77027027027027029</c:v>
                </c:pt>
                <c:pt idx="126">
                  <c:v>0.77702702702702697</c:v>
                </c:pt>
                <c:pt idx="127">
                  <c:v>0.78378378378378377</c:v>
                </c:pt>
                <c:pt idx="128">
                  <c:v>0.79054054054054057</c:v>
                </c:pt>
                <c:pt idx="129">
                  <c:v>0.79729729729729726</c:v>
                </c:pt>
                <c:pt idx="130">
                  <c:v>0.80405405405405406</c:v>
                </c:pt>
                <c:pt idx="131">
                  <c:v>0.81081081081081086</c:v>
                </c:pt>
                <c:pt idx="132">
                  <c:v>0.81081081081081086</c:v>
                </c:pt>
                <c:pt idx="133">
                  <c:v>0.81081081081081086</c:v>
                </c:pt>
                <c:pt idx="134">
                  <c:v>0.81081081081081086</c:v>
                </c:pt>
                <c:pt idx="135">
                  <c:v>0.81756756756756754</c:v>
                </c:pt>
                <c:pt idx="136">
                  <c:v>0.82432432432432434</c:v>
                </c:pt>
                <c:pt idx="137">
                  <c:v>0.82499999999999996</c:v>
                </c:pt>
                <c:pt idx="138">
                  <c:v>0.82635135135135129</c:v>
                </c:pt>
                <c:pt idx="139">
                  <c:v>0.82770270270270274</c:v>
                </c:pt>
                <c:pt idx="140">
                  <c:v>0.82905405405405408</c:v>
                </c:pt>
                <c:pt idx="141">
                  <c:v>0.83108108108108103</c:v>
                </c:pt>
                <c:pt idx="142">
                  <c:v>0.83783783783783783</c:v>
                </c:pt>
                <c:pt idx="143">
                  <c:v>0.83986486486486489</c:v>
                </c:pt>
                <c:pt idx="144">
                  <c:v>0.84189189189189184</c:v>
                </c:pt>
                <c:pt idx="145">
                  <c:v>0.84189189189189184</c:v>
                </c:pt>
                <c:pt idx="146">
                  <c:v>0.84459459459459463</c:v>
                </c:pt>
                <c:pt idx="147">
                  <c:v>0.85135135135135132</c:v>
                </c:pt>
                <c:pt idx="148">
                  <c:v>0.85810810810810811</c:v>
                </c:pt>
                <c:pt idx="149">
                  <c:v>0.8682432432432432</c:v>
                </c:pt>
                <c:pt idx="150">
                  <c:v>0.8716216216216216</c:v>
                </c:pt>
                <c:pt idx="151">
                  <c:v>0.8783783783783784</c:v>
                </c:pt>
                <c:pt idx="152">
                  <c:v>0.88513513513513509</c:v>
                </c:pt>
                <c:pt idx="153">
                  <c:v>0.89189189189189189</c:v>
                </c:pt>
                <c:pt idx="154">
                  <c:v>0.89864864864864868</c:v>
                </c:pt>
                <c:pt idx="155">
                  <c:v>0.90540540540540537</c:v>
                </c:pt>
                <c:pt idx="156">
                  <c:v>0.91216216216216217</c:v>
                </c:pt>
                <c:pt idx="157">
                  <c:v>0.91554054054054057</c:v>
                </c:pt>
                <c:pt idx="158">
                  <c:v>0.91891891891891897</c:v>
                </c:pt>
                <c:pt idx="159">
                  <c:v>0.92567567567567566</c:v>
                </c:pt>
                <c:pt idx="160">
                  <c:v>0.93243243243243246</c:v>
                </c:pt>
                <c:pt idx="161">
                  <c:v>0.93918918918918914</c:v>
                </c:pt>
                <c:pt idx="162">
                  <c:v>0.94594594594594594</c:v>
                </c:pt>
                <c:pt idx="163">
                  <c:v>0.95270270270270274</c:v>
                </c:pt>
                <c:pt idx="164">
                  <c:v>0.95608108108108103</c:v>
                </c:pt>
                <c:pt idx="165">
                  <c:v>0.95945945945945943</c:v>
                </c:pt>
                <c:pt idx="166">
                  <c:v>0.96621621621621623</c:v>
                </c:pt>
                <c:pt idx="167">
                  <c:v>0.97297297297297303</c:v>
                </c:pt>
                <c:pt idx="168">
                  <c:v>0.97972972972972971</c:v>
                </c:pt>
                <c:pt idx="169">
                  <c:v>0.98310810810810811</c:v>
                </c:pt>
                <c:pt idx="170">
                  <c:v>0.98648648648648651</c:v>
                </c:pt>
                <c:pt idx="171">
                  <c:v>0.9932432432432432</c:v>
                </c:pt>
                <c:pt idx="172">
                  <c:v>1</c:v>
                </c:pt>
              </c:numCache>
            </c:numRef>
          </c:xVal>
          <c:yVal>
            <c:numRef>
              <c:f>'Ocean''s ref'!$H$2:$H$174</c:f>
              <c:numCache>
                <c:formatCode>#,##0</c:formatCode>
                <c:ptCount val="173"/>
                <c:pt idx="0">
                  <c:v>0</c:v>
                </c:pt>
                <c:pt idx="1">
                  <c:v>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-50</c:v>
                </c:pt>
                <c:pt idx="69">
                  <c:v>-50</c:v>
                </c:pt>
                <c:pt idx="70">
                  <c:v>-50</c:v>
                </c:pt>
                <c:pt idx="71">
                  <c:v>-50</c:v>
                </c:pt>
                <c:pt idx="72">
                  <c:v>-50</c:v>
                </c:pt>
                <c:pt idx="73">
                  <c:v>-50</c:v>
                </c:pt>
                <c:pt idx="74">
                  <c:v>-45</c:v>
                </c:pt>
                <c:pt idx="75">
                  <c:v>-50</c:v>
                </c:pt>
                <c:pt idx="76">
                  <c:v>-55</c:v>
                </c:pt>
                <c:pt idx="77">
                  <c:v>-80</c:v>
                </c:pt>
                <c:pt idx="78">
                  <c:v>-80</c:v>
                </c:pt>
                <c:pt idx="79">
                  <c:v>-80</c:v>
                </c:pt>
                <c:pt idx="80">
                  <c:v>-80</c:v>
                </c:pt>
                <c:pt idx="81">
                  <c:v>-80</c:v>
                </c:pt>
                <c:pt idx="82">
                  <c:v>-80</c:v>
                </c:pt>
                <c:pt idx="83">
                  <c:v>-70</c:v>
                </c:pt>
                <c:pt idx="84">
                  <c:v>-70</c:v>
                </c:pt>
                <c:pt idx="85">
                  <c:v>-70</c:v>
                </c:pt>
                <c:pt idx="86">
                  <c:v>-70</c:v>
                </c:pt>
                <c:pt idx="87">
                  <c:v>-70</c:v>
                </c:pt>
                <c:pt idx="88">
                  <c:v>-70</c:v>
                </c:pt>
                <c:pt idx="89">
                  <c:v>-70</c:v>
                </c:pt>
                <c:pt idx="90">
                  <c:v>-70</c:v>
                </c:pt>
                <c:pt idx="91">
                  <c:v>-70</c:v>
                </c:pt>
                <c:pt idx="92">
                  <c:v>-70</c:v>
                </c:pt>
                <c:pt idx="93">
                  <c:v>-70</c:v>
                </c:pt>
                <c:pt idx="94">
                  <c:v>-70</c:v>
                </c:pt>
                <c:pt idx="95">
                  <c:v>-70</c:v>
                </c:pt>
                <c:pt idx="96">
                  <c:v>-70</c:v>
                </c:pt>
                <c:pt idx="97">
                  <c:v>-70</c:v>
                </c:pt>
                <c:pt idx="98">
                  <c:v>-70</c:v>
                </c:pt>
                <c:pt idx="99">
                  <c:v>-70</c:v>
                </c:pt>
                <c:pt idx="100">
                  <c:v>-70</c:v>
                </c:pt>
                <c:pt idx="101">
                  <c:v>-65</c:v>
                </c:pt>
                <c:pt idx="102">
                  <c:v>-65</c:v>
                </c:pt>
                <c:pt idx="103">
                  <c:v>-65</c:v>
                </c:pt>
                <c:pt idx="104">
                  <c:v>-65</c:v>
                </c:pt>
                <c:pt idx="105">
                  <c:v>-65</c:v>
                </c:pt>
                <c:pt idx="106">
                  <c:v>-65</c:v>
                </c:pt>
                <c:pt idx="107">
                  <c:v>-65</c:v>
                </c:pt>
                <c:pt idx="108">
                  <c:v>-65</c:v>
                </c:pt>
                <c:pt idx="109">
                  <c:v>-75</c:v>
                </c:pt>
                <c:pt idx="110">
                  <c:v>-75</c:v>
                </c:pt>
                <c:pt idx="111">
                  <c:v>-75</c:v>
                </c:pt>
                <c:pt idx="112">
                  <c:v>-75</c:v>
                </c:pt>
                <c:pt idx="113">
                  <c:v>-75</c:v>
                </c:pt>
                <c:pt idx="114">
                  <c:v>-90</c:v>
                </c:pt>
                <c:pt idx="115">
                  <c:v>-90</c:v>
                </c:pt>
                <c:pt idx="116">
                  <c:v>-90</c:v>
                </c:pt>
                <c:pt idx="117">
                  <c:v>-90</c:v>
                </c:pt>
                <c:pt idx="118">
                  <c:v>-90</c:v>
                </c:pt>
                <c:pt idx="119">
                  <c:v>-90</c:v>
                </c:pt>
                <c:pt idx="120">
                  <c:v>-90</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-15</c:v>
                </c:pt>
                <c:pt idx="152">
                  <c:v>-15</c:v>
                </c:pt>
                <c:pt idx="153">
                  <c:v>-15</c:v>
                </c:pt>
                <c:pt idx="154">
                  <c:v>-15</c:v>
                </c:pt>
                <c:pt idx="155">
                  <c:v>-15</c:v>
                </c:pt>
                <c:pt idx="156">
                  <c:v>-15</c:v>
                </c:pt>
                <c:pt idx="157">
                  <c:v>-15</c:v>
                </c:pt>
                <c:pt idx="158">
                  <c:v>-15</c:v>
                </c:pt>
                <c:pt idx="159">
                  <c:v>-15</c:v>
                </c:pt>
                <c:pt idx="160">
                  <c:v>-15</c:v>
                </c:pt>
                <c:pt idx="161">
                  <c:v>-15</c:v>
                </c:pt>
                <c:pt idx="162">
                  <c:v>-15</c:v>
                </c:pt>
                <c:pt idx="163">
                  <c:v>-15</c:v>
                </c:pt>
                <c:pt idx="164">
                  <c:v>-15</c:v>
                </c:pt>
                <c:pt idx="165">
                  <c:v>-15</c:v>
                </c:pt>
                <c:pt idx="166">
                  <c:v>0</c:v>
                </c:pt>
                <c:pt idx="167">
                  <c:v>0</c:v>
                </c:pt>
                <c:pt idx="168">
                  <c:v>15</c:v>
                </c:pt>
                <c:pt idx="169">
                  <c:v>25</c:v>
                </c:pt>
                <c:pt idx="170">
                  <c:v>25</c:v>
                </c:pt>
                <c:pt idx="171">
                  <c:v>100</c:v>
                </c:pt>
                <c:pt idx="172">
                  <c:v>100</c:v>
                </c:pt>
              </c:numCache>
            </c:numRef>
          </c:yVal>
          <c:smooth val="0"/>
          <c:extLst>
            <c:ext xmlns:c16="http://schemas.microsoft.com/office/drawing/2014/chart" uri="{C3380CC4-5D6E-409C-BE32-E72D297353CC}">
              <c16:uniqueId val="{00000007-17C8-4345-BFF1-DB82BC7FCB45}"/>
            </c:ext>
          </c:extLst>
        </c:ser>
        <c:ser>
          <c:idx val="0"/>
          <c:order val="1"/>
          <c:tx>
            <c:strRef>
              <c:f>'Ocean''s ref'!$I$1</c:f>
              <c:strCache>
                <c:ptCount val="1"/>
                <c:pt idx="0">
                  <c:v>External 
(The Heist)</c:v>
                </c:pt>
              </c:strCache>
            </c:strRef>
          </c:tx>
          <c:spPr>
            <a:ln w="19050" cap="rnd">
              <a:solidFill>
                <a:schemeClr val="accent1"/>
              </a:solidFill>
              <a:round/>
            </a:ln>
            <a:effectLst/>
          </c:spPr>
          <c:marker>
            <c:symbol val="none"/>
          </c:marker>
          <c:dLbls>
            <c:dLbl>
              <c:idx val="0"/>
              <c:layout>
                <c:manualLayout>
                  <c:x val="-1.9970693923955687E-2"/>
                  <c:y val="-9.8839592166363816E-2"/>
                </c:manualLayout>
              </c:layout>
              <c:tx>
                <c:rich>
                  <a:bodyPr/>
                  <a:lstStyle/>
                  <a:p>
                    <a:r>
                      <a:rPr lang="en-US"/>
                      <a:t>Ocean's</a:t>
                    </a:r>
                  </a:p>
                  <a:p>
                    <a:r>
                      <a:rPr lang="en-US"/>
                      <a:t>Paroled</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7C8-4345-BFF1-DB82BC7FCB45}"/>
                </c:ext>
              </c:extLst>
            </c:dLbl>
            <c:dLbl>
              <c:idx val="13"/>
              <c:layout>
                <c:manualLayout>
                  <c:x val="-5.8247857278204085E-2"/>
                  <c:y val="-0.17628205128205129"/>
                </c:manualLayout>
              </c:layout>
              <c:tx>
                <c:rich>
                  <a:bodyPr/>
                  <a:lstStyle/>
                  <a:p>
                    <a:r>
                      <a:rPr lang="en-US"/>
                      <a:t>Gets</a:t>
                    </a:r>
                    <a:endParaRPr lang="en-US" baseline="0"/>
                  </a:p>
                  <a:p>
                    <a:r>
                      <a:rPr lang="en-US" baseline="0"/>
                      <a:t>Rusty</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7C8-4345-BFF1-DB82BC7FCB45}"/>
                </c:ext>
              </c:extLst>
            </c:dLbl>
            <c:dLbl>
              <c:idx val="19"/>
              <c:layout>
                <c:manualLayout>
                  <c:x val="-4.4934061328900293E-2"/>
                  <c:y val="0.10576923076923077"/>
                </c:manualLayout>
              </c:layout>
              <c:tx>
                <c:rich>
                  <a:bodyPr/>
                  <a:lstStyle/>
                  <a:p>
                    <a:r>
                      <a:rPr lang="en-US"/>
                      <a:t>Rusty's</a:t>
                    </a:r>
                  </a:p>
                  <a:p>
                    <a:r>
                      <a:rPr lang="en-US"/>
                      <a:t>Out, then</a:t>
                    </a:r>
                  </a:p>
                  <a:p>
                    <a:r>
                      <a:rPr lang="en-US"/>
                      <a:t>in</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7C8-4345-BFF1-DB82BC7FCB45}"/>
                </c:ext>
              </c:extLst>
            </c:dLbl>
            <c:dLbl>
              <c:idx val="22"/>
              <c:layout>
                <c:manualLayout>
                  <c:x val="3.1768475615579418E-2"/>
                  <c:y val="7.224155042040091E-2"/>
                </c:manualLayout>
              </c:layout>
              <c:tx>
                <c:rich>
                  <a:bodyPr wrap="square" lIns="38100" tIns="19050" rIns="38100" bIns="19050" anchor="ctr">
                    <a:noAutofit/>
                  </a:bodyPr>
                  <a:lstStyle/>
                  <a:p>
                    <a:pPr>
                      <a:defRPr/>
                    </a:pPr>
                    <a:r>
                      <a:rPr lang="en-US"/>
                      <a:t>Reuben's</a:t>
                    </a:r>
                    <a:r>
                      <a:rPr lang="en-US" baseline="0"/>
                      <a:t> Out, Then in</a:t>
                    </a:r>
                    <a:endParaRPr lang="en-US"/>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accentCallout1">
                      <a:avLst/>
                    </a:prstGeom>
                  </c15:spPr>
                  <c15:layout>
                    <c:manualLayout>
                      <c:w val="8.9807381354620505E-2"/>
                      <c:h val="0.12374547231500091"/>
                    </c:manualLayout>
                  </c15:layout>
                </c:ext>
                <c:ext xmlns:c16="http://schemas.microsoft.com/office/drawing/2014/chart" uri="{C3380CC4-5D6E-409C-BE32-E72D297353CC}">
                  <c16:uniqueId val="{0000000B-17C8-4345-BFF1-DB82BC7FCB45}"/>
                </c:ext>
              </c:extLst>
            </c:dLbl>
            <c:dLbl>
              <c:idx val="25"/>
              <c:layout>
                <c:manualLayout>
                  <c:x val="-3.9941387847911403E-2"/>
                  <c:y val="-0.19230769230769232"/>
                </c:manualLayout>
              </c:layout>
              <c:tx>
                <c:rich>
                  <a:bodyPr/>
                  <a:lstStyle/>
                  <a:p>
                    <a:r>
                      <a:rPr lang="en-US"/>
                      <a:t>Recruitment</a:t>
                    </a:r>
                    <a:r>
                      <a:rPr lang="en-US" baseline="0"/>
                      <a:t> </a:t>
                    </a:r>
                  </a:p>
                  <a:p>
                    <a:r>
                      <a:rPr lang="en-US" baseline="0"/>
                      <a:t>Begins</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7C8-4345-BFF1-DB82BC7FCB45}"/>
                </c:ext>
              </c:extLst>
            </c:dLbl>
            <c:dLbl>
              <c:idx val="35"/>
              <c:layout>
                <c:manualLayout>
                  <c:x val="6.6568979746518949E-3"/>
                  <c:y val="3.2051282051282111E-2"/>
                </c:manualLayout>
              </c:layout>
              <c:tx>
                <c:rich>
                  <a:bodyPr/>
                  <a:lstStyle/>
                  <a:p>
                    <a:r>
                      <a:rPr lang="en-US"/>
                      <a:t>Saul's</a:t>
                    </a:r>
                    <a:r>
                      <a:rPr lang="en-US" baseline="0"/>
                      <a:t> Out, </a:t>
                    </a:r>
                  </a:p>
                  <a:p>
                    <a:r>
                      <a:rPr lang="en-US" baseline="0"/>
                      <a:t>then in</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7C8-4345-BFF1-DB82BC7FCB45}"/>
                </c:ext>
              </c:extLst>
            </c:dLbl>
            <c:dLbl>
              <c:idx val="45"/>
              <c:layout>
                <c:manualLayout>
                  <c:x val="-3.9941387847911375E-2"/>
                  <c:y val="-0.16666679285281646"/>
                </c:manualLayout>
              </c:layout>
              <c:tx>
                <c:rich>
                  <a:bodyPr wrap="square" lIns="38100" tIns="19050" rIns="38100" bIns="19050" anchor="ctr">
                    <a:noAutofit/>
                  </a:bodyPr>
                  <a:lstStyle/>
                  <a:p>
                    <a:pPr>
                      <a:defRPr/>
                    </a:pPr>
                    <a:r>
                      <a:rPr lang="en-US" sz="1000" b="0" i="0" u="none" strike="noStrike" kern="1200" baseline="0">
                        <a:solidFill>
                          <a:sysClr val="windowText" lastClr="000000">
                            <a:lumMod val="75000"/>
                            <a:lumOff val="25000"/>
                          </a:sysClr>
                        </a:solidFill>
                      </a:rPr>
                      <a:t>Crew is Assembled, Plan, Clock, $$, Vegas</a:t>
                    </a:r>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accentCallout1">
                      <a:avLst/>
                    </a:prstGeom>
                  </c15:spPr>
                  <c15:layout>
                    <c:manualLayout>
                      <c:w val="0.1394831102180501"/>
                      <c:h val="0.15281294165152429"/>
                    </c:manualLayout>
                  </c15:layout>
                </c:ext>
                <c:ext xmlns:c16="http://schemas.microsoft.com/office/drawing/2014/chart" uri="{C3380CC4-5D6E-409C-BE32-E72D297353CC}">
                  <c16:uniqueId val="{0000000E-17C8-4345-BFF1-DB82BC7FCB45}"/>
                </c:ext>
              </c:extLst>
            </c:dLbl>
            <c:dLbl>
              <c:idx val="58"/>
              <c:layout>
                <c:manualLayout>
                  <c:x val="4.4934061328900293E-2"/>
                  <c:y val="-8.6538461538461509E-2"/>
                </c:manualLayout>
              </c:layout>
              <c:tx>
                <c:rich>
                  <a:bodyPr/>
                  <a:lstStyle/>
                  <a:p>
                    <a:r>
                      <a:rPr lang="en-US" baseline="0"/>
                      <a:t>Prep Begins</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7C8-4345-BFF1-DB82BC7FCB45}"/>
                </c:ext>
              </c:extLst>
            </c:dLbl>
            <c:dLbl>
              <c:idx val="67"/>
              <c:layout>
                <c:manualLayout>
                  <c:x val="1.1649571455640755E-2"/>
                  <c:y val="1.6025641025641024E-2"/>
                </c:manualLayout>
              </c:layout>
              <c:tx>
                <c:rich>
                  <a:bodyPr/>
                  <a:lstStyle/>
                  <a:p>
                    <a:r>
                      <a:rPr lang="en-US"/>
                      <a:t>Meet</a:t>
                    </a:r>
                    <a:r>
                      <a:rPr lang="en-US" baseline="0"/>
                      <a:t> </a:t>
                    </a:r>
                  </a:p>
                  <a:p>
                    <a:r>
                      <a:rPr lang="en-US" baseline="0"/>
                      <a:t>Terry B.</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7C8-4345-BFF1-DB82BC7FCB45}"/>
                </c:ext>
              </c:extLst>
            </c:dLbl>
            <c:dLbl>
              <c:idx val="68"/>
              <c:layout>
                <c:manualLayout>
                  <c:x val="-6.8233204240181922E-2"/>
                  <c:y val="5.396754492226933E-2"/>
                </c:manualLayout>
              </c:layout>
              <c:tx>
                <c:rich>
                  <a:bodyPr/>
                  <a:lstStyle/>
                  <a:p>
                    <a:r>
                      <a:rPr lang="en-US" baseline="0"/>
                      <a:t>Uh Oh, He's </a:t>
                    </a:r>
                  </a:p>
                  <a:p>
                    <a:r>
                      <a:rPr lang="en-US" baseline="0"/>
                      <a:t>Meticulous</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7C8-4345-BFF1-DB82BC7FCB45}"/>
                </c:ext>
              </c:extLst>
            </c:dLbl>
            <c:dLbl>
              <c:idx val="87"/>
              <c:layout>
                <c:manualLayout>
                  <c:x val="-3.4948714366922512E-2"/>
                  <c:y val="-0.16987179487179493"/>
                </c:manualLayout>
              </c:layout>
              <c:tx>
                <c:rich>
                  <a:bodyPr wrap="square" lIns="38100" tIns="19050" rIns="38100" bIns="19050" anchor="ctr">
                    <a:spAutoFit/>
                  </a:bodyPr>
                  <a:lstStyle/>
                  <a:p>
                    <a:pPr>
                      <a:defRPr/>
                    </a:pPr>
                    <a:r>
                      <a:rPr lang="en-US"/>
                      <a:t>Basher's</a:t>
                    </a:r>
                    <a:r>
                      <a:rPr lang="en-US" baseline="0"/>
                      <a:t> Got </a:t>
                    </a:r>
                  </a:p>
                  <a:p>
                    <a:pPr>
                      <a:defRPr/>
                    </a:pPr>
                    <a:r>
                      <a:rPr lang="en-US" baseline="0"/>
                      <a:t>A Big Problem</a:t>
                    </a:r>
                    <a:endParaRPr 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7C8-4345-BFF1-DB82BC7FCB45}"/>
                </c:ext>
              </c:extLst>
            </c:dLbl>
            <c:dLbl>
              <c:idx val="90"/>
              <c:layout>
                <c:manualLayout>
                  <c:x val="-8.6443849474901024E-2"/>
                  <c:y val="-2.3727840162014298E-2"/>
                </c:manualLayout>
              </c:layout>
              <c:tx>
                <c:rich>
                  <a:bodyPr/>
                  <a:lstStyle/>
                  <a:p>
                    <a:r>
                      <a:rPr lang="en-US" sz="1000" b="0" i="0" u="none" strike="noStrike" kern="1200" baseline="0">
                        <a:solidFill>
                          <a:sysClr val="windowText" lastClr="000000"/>
                        </a:solidFill>
                      </a:rPr>
                      <a:t>Gotta </a:t>
                    </a:r>
                  </a:p>
                  <a:p>
                    <a:r>
                      <a:rPr lang="en-US" sz="1000" b="0" i="0" u="none" strike="noStrike" kern="1200" baseline="0">
                        <a:solidFill>
                          <a:sysClr val="windowText" lastClr="000000"/>
                        </a:solidFill>
                      </a:rPr>
                      <a:t>Steal</a:t>
                    </a:r>
                  </a:p>
                  <a:p>
                    <a:r>
                      <a:rPr lang="en-US" sz="1000" b="0" i="0" u="none" strike="noStrike" kern="1200" baseline="0">
                        <a:solidFill>
                          <a:sysClr val="windowText" lastClr="000000"/>
                        </a:solidFill>
                      </a:rPr>
                      <a:t>The </a:t>
                    </a:r>
                  </a:p>
                  <a:p>
                    <a:r>
                      <a:rPr lang="en-US" sz="1000" b="0" i="0" u="none" strike="noStrike" kern="1200" baseline="0">
                        <a:solidFill>
                          <a:sysClr val="windowText" lastClr="000000"/>
                        </a:solidFill>
                      </a:rPr>
                      <a:t>Pinch</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7C8-4345-BFF1-DB82BC7FCB45}"/>
                </c:ext>
              </c:extLst>
            </c:dLbl>
            <c:dLbl>
              <c:idx val="92"/>
              <c:layout>
                <c:manualLayout>
                  <c:x val="-2.0231840530598608E-2"/>
                  <c:y val="0.12117561120598888"/>
                </c:manualLayout>
              </c:layout>
              <c:tx>
                <c:rich>
                  <a:bodyPr wrap="square" lIns="38100" tIns="19050" rIns="38100" bIns="19050" anchor="ctr">
                    <a:noAutofit/>
                  </a:bodyPr>
                  <a:lstStyle/>
                  <a:p>
                    <a:pPr>
                      <a:defRPr/>
                    </a:pPr>
                    <a:r>
                      <a:rPr lang="en-US" sz="1000" b="0" i="0" u="none" strike="noStrike" kern="1200" baseline="0">
                        <a:solidFill>
                          <a:sysClr val="windowText" lastClr="000000"/>
                        </a:solidFill>
                      </a:rPr>
                      <a:t>Yen's </a:t>
                    </a:r>
                  </a:p>
                  <a:p>
                    <a:pPr>
                      <a:defRPr/>
                    </a:pPr>
                    <a:r>
                      <a:rPr lang="en-US" sz="1000" b="0" i="0" u="none" strike="noStrike" kern="1200" baseline="0">
                        <a:solidFill>
                          <a:sysClr val="windowText" lastClr="000000"/>
                        </a:solidFill>
                      </a:rPr>
                      <a:t>Hand!</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009207757436843"/>
                      <c:h val="8.806142034548943E-2"/>
                    </c:manualLayout>
                  </c15:layout>
                </c:ext>
                <c:ext xmlns:c16="http://schemas.microsoft.com/office/drawing/2014/chart" uri="{C3380CC4-5D6E-409C-BE32-E72D297353CC}">
                  <c16:uniqueId val="{00000014-17C8-4345-BFF1-DB82BC7FCB45}"/>
                </c:ext>
              </c:extLst>
            </c:dLbl>
            <c:dLbl>
              <c:idx val="99"/>
              <c:layout>
                <c:manualLayout>
                  <c:x val="-6.6656787098601381E-3"/>
                  <c:y val="-0.16039391288312879"/>
                </c:manualLayout>
              </c:layout>
              <c:tx>
                <c:rich>
                  <a:bodyPr/>
                  <a:lstStyle/>
                  <a:p>
                    <a:r>
                      <a:rPr lang="en-US"/>
                      <a:t>Danny</a:t>
                    </a:r>
                  </a:p>
                  <a:p>
                    <a:r>
                      <a:rPr lang="en-US"/>
                      <a:t>Is</a:t>
                    </a:r>
                    <a:r>
                      <a:rPr lang="en-US" baseline="0"/>
                      <a:t> Red</a:t>
                    </a:r>
                  </a:p>
                  <a:p>
                    <a:r>
                      <a:rPr lang="en-US" baseline="0"/>
                      <a:t>Flagged</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7C8-4345-BFF1-DB82BC7FCB45}"/>
                </c:ext>
              </c:extLst>
            </c:dLbl>
            <c:dLbl>
              <c:idx val="111"/>
              <c:layout>
                <c:manualLayout>
                  <c:x val="-5.3534086156419906E-2"/>
                  <c:y val="-0.24419161616314275"/>
                </c:manualLayout>
              </c:layout>
              <c:tx>
                <c:rich>
                  <a:bodyPr/>
                  <a:lstStyle/>
                  <a:p>
                    <a:r>
                      <a:rPr lang="en-US"/>
                      <a:t>Yen In The</a:t>
                    </a:r>
                    <a:r>
                      <a:rPr lang="en-US" baseline="0"/>
                      <a:t> </a:t>
                    </a:r>
                  </a:p>
                  <a:p>
                    <a:r>
                      <a:rPr lang="en-US" baseline="0"/>
                      <a:t>Cart, 30:00 of Air</a:t>
                    </a:r>
                  </a:p>
                  <a:p>
                    <a:r>
                      <a:rPr lang="en-US" baseline="0"/>
                      <a:t>It's On</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7C8-4345-BFF1-DB82BC7FCB45}"/>
                </c:ext>
              </c:extLst>
            </c:dLbl>
            <c:dLbl>
              <c:idx val="120"/>
              <c:layout>
                <c:manualLayout>
                  <c:x val="1.5056461731493099E-2"/>
                  <c:y val="4.7737794771814755E-3"/>
                </c:manualLayout>
              </c:layout>
              <c:tx>
                <c:rich>
                  <a:bodyPr/>
                  <a:lstStyle/>
                  <a:p>
                    <a:r>
                      <a:rPr lang="en-US" baseline="0"/>
                      <a:t>Bruiser</a:t>
                    </a:r>
                  </a:p>
                  <a:p>
                    <a:r>
                      <a:rPr lang="en-US" baseline="0"/>
                      <a:t>Helps</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7C8-4345-BFF1-DB82BC7FCB45}"/>
                </c:ext>
              </c:extLst>
            </c:dLbl>
            <c:dLbl>
              <c:idx val="131"/>
              <c:layout>
                <c:manualLayout>
                  <c:x val="-5.0188205771643783E-2"/>
                  <c:y val="-0.15505762350510224"/>
                </c:manualLayout>
              </c:layout>
              <c:tx>
                <c:rich>
                  <a:bodyPr/>
                  <a:lstStyle/>
                  <a:p>
                    <a:r>
                      <a:rPr lang="en-US"/>
                      <a:t>Approaching </a:t>
                    </a:r>
                  </a:p>
                  <a:p>
                    <a:r>
                      <a:rPr lang="en-US"/>
                      <a:t>The Vault</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7C8-4345-BFF1-DB82BC7FCB45}"/>
                </c:ext>
              </c:extLst>
            </c:dLbl>
            <c:dLbl>
              <c:idx val="142"/>
              <c:layout>
                <c:manualLayout>
                  <c:x val="2.6627591898607337E-2"/>
                  <c:y val="5.1938219261053905E-4"/>
                </c:manualLayout>
              </c:layout>
              <c:tx>
                <c:rich>
                  <a:bodyPr/>
                  <a:lstStyle/>
                  <a:p>
                    <a:r>
                      <a:rPr lang="en-US"/>
                      <a:t>Yen's Hand</a:t>
                    </a:r>
                  </a:p>
                  <a:p>
                    <a:r>
                      <a:rPr lang="en-US"/>
                      <a:t>Is</a:t>
                    </a:r>
                    <a:r>
                      <a:rPr lang="en-US" baseline="0"/>
                      <a:t> Stuck</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7C8-4345-BFF1-DB82BC7FCB45}"/>
                </c:ext>
              </c:extLst>
            </c:dLbl>
            <c:dLbl>
              <c:idx val="154"/>
              <c:layout>
                <c:manualLayout>
                  <c:x val="-7.988277569582275E-2"/>
                  <c:y val="-9.9808061420345484E-2"/>
                </c:manualLayout>
              </c:layout>
              <c:tx>
                <c:rich>
                  <a:bodyPr/>
                  <a:lstStyle/>
                  <a:p>
                    <a:r>
                      <a:rPr lang="en-US"/>
                      <a:t>Goons Follow</a:t>
                    </a:r>
                  </a:p>
                  <a:p>
                    <a:r>
                      <a:rPr lang="en-US"/>
                      <a:t>The Decoy</a:t>
                    </a:r>
                  </a:p>
                  <a:p>
                    <a:r>
                      <a:rPr lang="en-US"/>
                      <a:t>Van</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7C8-4345-BFF1-DB82BC7FCB45}"/>
                </c:ext>
              </c:extLst>
            </c:dLbl>
            <c:dLbl>
              <c:idx val="163"/>
              <c:layout>
                <c:manualLayout>
                  <c:x val="-2.6767043078209953E-2"/>
                  <c:y val="-0.11184988839050776"/>
                </c:manualLayout>
              </c:layout>
              <c:tx>
                <c:rich>
                  <a:bodyPr/>
                  <a:lstStyle/>
                  <a:p>
                    <a:r>
                      <a:rPr lang="en-US"/>
                      <a:t>SWAT team Exits...</a:t>
                    </a:r>
                  </a:p>
                  <a:p>
                    <a:r>
                      <a:rPr lang="en-US"/>
                      <a:t>It's</a:t>
                    </a:r>
                    <a:r>
                      <a:rPr lang="en-US" baseline="0"/>
                      <a:t> The Crew,</a:t>
                    </a:r>
                  </a:p>
                  <a:p>
                    <a:r>
                      <a:rPr lang="en-US" baseline="0"/>
                      <a:t>With The Money.</a:t>
                    </a:r>
                  </a:p>
                  <a:p>
                    <a:r>
                      <a:rPr lang="en-US" baseline="0"/>
                      <a:t>Yesss.</a:t>
                    </a:r>
                    <a:endParaRPr lang="en-US"/>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7C8-4345-BFF1-DB82BC7FCB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accentCallout1">
                    <a:avLst/>
                  </a:prstGeom>
                </c15:spPr>
                <c15:showLeaderLines val="1"/>
                <c15:leaderLines>
                  <c:spPr>
                    <a:ln>
                      <a:prstDash val="dash"/>
                    </a:ln>
                  </c:spPr>
                </c15:leaderLines>
              </c:ext>
            </c:extLst>
          </c:dLbls>
          <c:xVal>
            <c:numRef>
              <c:f>'Ocean''s ref'!$G$2:$G$174</c:f>
              <c:numCache>
                <c:formatCode>0%</c:formatCode>
                <c:ptCount val="173"/>
                <c:pt idx="0">
                  <c:v>6.7567567567567571E-3</c:v>
                </c:pt>
                <c:pt idx="1">
                  <c:v>1.3513513513513514E-2</c:v>
                </c:pt>
                <c:pt idx="2">
                  <c:v>2.0270270270270271E-2</c:v>
                </c:pt>
                <c:pt idx="3">
                  <c:v>2.7027027027027029E-2</c:v>
                </c:pt>
                <c:pt idx="4">
                  <c:v>3.3783783783783786E-2</c:v>
                </c:pt>
                <c:pt idx="5">
                  <c:v>4.0540540540540543E-2</c:v>
                </c:pt>
                <c:pt idx="6">
                  <c:v>4.72972972972973E-2</c:v>
                </c:pt>
                <c:pt idx="7">
                  <c:v>5.4054054054054057E-2</c:v>
                </c:pt>
                <c:pt idx="8">
                  <c:v>6.0810810810810814E-2</c:v>
                </c:pt>
                <c:pt idx="9">
                  <c:v>6.7567567567567571E-2</c:v>
                </c:pt>
                <c:pt idx="10">
                  <c:v>7.4324324324324328E-2</c:v>
                </c:pt>
                <c:pt idx="11">
                  <c:v>8.1081081081081086E-2</c:v>
                </c:pt>
                <c:pt idx="12">
                  <c:v>8.1756756756756754E-2</c:v>
                </c:pt>
                <c:pt idx="13">
                  <c:v>8.310810810810812E-2</c:v>
                </c:pt>
                <c:pt idx="14">
                  <c:v>8.3783783783783788E-2</c:v>
                </c:pt>
                <c:pt idx="15">
                  <c:v>8.5135135135135126E-2</c:v>
                </c:pt>
                <c:pt idx="16">
                  <c:v>8.6486486486486491E-2</c:v>
                </c:pt>
                <c:pt idx="17">
                  <c:v>8.7837837837837843E-2</c:v>
                </c:pt>
                <c:pt idx="18">
                  <c:v>9.45945945945946E-2</c:v>
                </c:pt>
                <c:pt idx="19">
                  <c:v>0.10135135135135136</c:v>
                </c:pt>
                <c:pt idx="20">
                  <c:v>0.10810810810810811</c:v>
                </c:pt>
                <c:pt idx="21">
                  <c:v>0.11486486486486487</c:v>
                </c:pt>
                <c:pt idx="22">
                  <c:v>0.12162162162162163</c:v>
                </c:pt>
                <c:pt idx="23">
                  <c:v>0.12837837837837837</c:v>
                </c:pt>
                <c:pt idx="24">
                  <c:v>0.13513513513513514</c:v>
                </c:pt>
                <c:pt idx="25">
                  <c:v>0.14189189189189189</c:v>
                </c:pt>
                <c:pt idx="26">
                  <c:v>0.14864864864864866</c:v>
                </c:pt>
                <c:pt idx="27">
                  <c:v>0.1554054054054054</c:v>
                </c:pt>
                <c:pt idx="28">
                  <c:v>0.15878378378378377</c:v>
                </c:pt>
                <c:pt idx="29">
                  <c:v>0.16216216216216217</c:v>
                </c:pt>
                <c:pt idx="30">
                  <c:v>0.16891891891891891</c:v>
                </c:pt>
                <c:pt idx="31">
                  <c:v>0.17567567567567569</c:v>
                </c:pt>
                <c:pt idx="32">
                  <c:v>0.18243243243243243</c:v>
                </c:pt>
                <c:pt idx="33">
                  <c:v>0.1891891891891892</c:v>
                </c:pt>
                <c:pt idx="34">
                  <c:v>0.19594594594594594</c:v>
                </c:pt>
                <c:pt idx="35">
                  <c:v>0.20270270270270271</c:v>
                </c:pt>
                <c:pt idx="36">
                  <c:v>0.20945945945945946</c:v>
                </c:pt>
                <c:pt idx="37">
                  <c:v>0.21621621621621623</c:v>
                </c:pt>
                <c:pt idx="38">
                  <c:v>0.22297297297297297</c:v>
                </c:pt>
                <c:pt idx="39">
                  <c:v>0.22972972972972974</c:v>
                </c:pt>
                <c:pt idx="40">
                  <c:v>0.23648648648648649</c:v>
                </c:pt>
                <c:pt idx="41">
                  <c:v>0.24324324324324326</c:v>
                </c:pt>
                <c:pt idx="42">
                  <c:v>0.25</c:v>
                </c:pt>
                <c:pt idx="43">
                  <c:v>0.25202702702702701</c:v>
                </c:pt>
                <c:pt idx="44">
                  <c:v>0.25405405405405407</c:v>
                </c:pt>
                <c:pt idx="45">
                  <c:v>0.25675675675675674</c:v>
                </c:pt>
                <c:pt idx="46">
                  <c:v>0.25878378378378375</c:v>
                </c:pt>
                <c:pt idx="47">
                  <c:v>0.26081081081081081</c:v>
                </c:pt>
                <c:pt idx="48">
                  <c:v>0.26283783783783782</c:v>
                </c:pt>
                <c:pt idx="49">
                  <c:v>0.26351351351351349</c:v>
                </c:pt>
                <c:pt idx="50">
                  <c:v>0.26486486486486488</c:v>
                </c:pt>
                <c:pt idx="51">
                  <c:v>0.26621621621621622</c:v>
                </c:pt>
                <c:pt idx="52">
                  <c:v>0.26756756756756755</c:v>
                </c:pt>
                <c:pt idx="53">
                  <c:v>0.26891891891891889</c:v>
                </c:pt>
                <c:pt idx="54">
                  <c:v>0.27027027027027029</c:v>
                </c:pt>
                <c:pt idx="55">
                  <c:v>0.27702702702702703</c:v>
                </c:pt>
                <c:pt idx="56">
                  <c:v>0.28378378378378377</c:v>
                </c:pt>
                <c:pt idx="57">
                  <c:v>0.29054054054054052</c:v>
                </c:pt>
                <c:pt idx="58">
                  <c:v>0.29729729729729731</c:v>
                </c:pt>
                <c:pt idx="59">
                  <c:v>0.30405405405405406</c:v>
                </c:pt>
                <c:pt idx="60">
                  <c:v>0.30405405405405406</c:v>
                </c:pt>
                <c:pt idx="61">
                  <c:v>0.31756756756756754</c:v>
                </c:pt>
                <c:pt idx="62">
                  <c:v>0.32432432432432434</c:v>
                </c:pt>
                <c:pt idx="63">
                  <c:v>0.34459459459459457</c:v>
                </c:pt>
                <c:pt idx="64">
                  <c:v>0.34459459459459457</c:v>
                </c:pt>
                <c:pt idx="65">
                  <c:v>0.35135135135135137</c:v>
                </c:pt>
                <c:pt idx="66">
                  <c:v>0.35810810810810811</c:v>
                </c:pt>
                <c:pt idx="67">
                  <c:v>0.3783783783783784</c:v>
                </c:pt>
                <c:pt idx="68">
                  <c:v>0.38513513513513514</c:v>
                </c:pt>
                <c:pt idx="69">
                  <c:v>0.39527027027027029</c:v>
                </c:pt>
                <c:pt idx="70">
                  <c:v>0.39864864864864863</c:v>
                </c:pt>
                <c:pt idx="71">
                  <c:v>0.40540540540540543</c:v>
                </c:pt>
                <c:pt idx="72">
                  <c:v>0.41216216216216217</c:v>
                </c:pt>
                <c:pt idx="73">
                  <c:v>0.41891891891891891</c:v>
                </c:pt>
                <c:pt idx="74">
                  <c:v>0.42567567567567566</c:v>
                </c:pt>
                <c:pt idx="75">
                  <c:v>0.4391891891891892</c:v>
                </c:pt>
                <c:pt idx="76">
                  <c:v>0.45270270270270269</c:v>
                </c:pt>
                <c:pt idx="77">
                  <c:v>0.46621621621621623</c:v>
                </c:pt>
                <c:pt idx="78">
                  <c:v>0.47297297297297297</c:v>
                </c:pt>
                <c:pt idx="79">
                  <c:v>0.48648648648648651</c:v>
                </c:pt>
                <c:pt idx="80">
                  <c:v>0.5</c:v>
                </c:pt>
                <c:pt idx="81">
                  <c:v>0.5067567567567568</c:v>
                </c:pt>
                <c:pt idx="82">
                  <c:v>0.50878378378378375</c:v>
                </c:pt>
                <c:pt idx="83">
                  <c:v>0.51081081081081081</c:v>
                </c:pt>
                <c:pt idx="84">
                  <c:v>0.51351351351351349</c:v>
                </c:pt>
                <c:pt idx="85">
                  <c:v>0.52027027027027029</c:v>
                </c:pt>
                <c:pt idx="86">
                  <c:v>0.52162162162162162</c:v>
                </c:pt>
                <c:pt idx="87">
                  <c:v>0.52364864864864868</c:v>
                </c:pt>
                <c:pt idx="88">
                  <c:v>0.52567567567567564</c:v>
                </c:pt>
                <c:pt idx="89">
                  <c:v>0.52702702702702697</c:v>
                </c:pt>
                <c:pt idx="90">
                  <c:v>0.53378378378378377</c:v>
                </c:pt>
                <c:pt idx="91">
                  <c:v>0.54054054054054057</c:v>
                </c:pt>
                <c:pt idx="92">
                  <c:v>0.54729729729729726</c:v>
                </c:pt>
                <c:pt idx="93">
                  <c:v>0.56081081081081086</c:v>
                </c:pt>
                <c:pt idx="94">
                  <c:v>0.58108108108108103</c:v>
                </c:pt>
                <c:pt idx="95">
                  <c:v>0.58783783783783783</c:v>
                </c:pt>
                <c:pt idx="96">
                  <c:v>0.59459459459459463</c:v>
                </c:pt>
                <c:pt idx="97">
                  <c:v>0.59797297297297303</c:v>
                </c:pt>
                <c:pt idx="98">
                  <c:v>0.60135135135135132</c:v>
                </c:pt>
                <c:pt idx="99">
                  <c:v>0.60810810810810811</c:v>
                </c:pt>
                <c:pt idx="100">
                  <c:v>0.61486486486486491</c:v>
                </c:pt>
                <c:pt idx="101">
                  <c:v>0.6216216216216216</c:v>
                </c:pt>
                <c:pt idx="102">
                  <c:v>0.63513513513513509</c:v>
                </c:pt>
                <c:pt idx="103">
                  <c:v>0.64864864864864868</c:v>
                </c:pt>
                <c:pt idx="104">
                  <c:v>0.65540540540540537</c:v>
                </c:pt>
                <c:pt idx="105">
                  <c:v>0.66216216216216217</c:v>
                </c:pt>
                <c:pt idx="106">
                  <c:v>0.66216216216216217</c:v>
                </c:pt>
                <c:pt idx="107">
                  <c:v>0.66891891891891897</c:v>
                </c:pt>
                <c:pt idx="108">
                  <c:v>0.67567567567567566</c:v>
                </c:pt>
                <c:pt idx="109">
                  <c:v>0.67567567567567566</c:v>
                </c:pt>
                <c:pt idx="110">
                  <c:v>0.68243243243243246</c:v>
                </c:pt>
                <c:pt idx="111">
                  <c:v>0.68918918918918914</c:v>
                </c:pt>
                <c:pt idx="112">
                  <c:v>0.68918918918918914</c:v>
                </c:pt>
                <c:pt idx="113">
                  <c:v>0.69594594594594594</c:v>
                </c:pt>
                <c:pt idx="114">
                  <c:v>0.70270270270270274</c:v>
                </c:pt>
                <c:pt idx="115">
                  <c:v>0.70945945945945943</c:v>
                </c:pt>
                <c:pt idx="116">
                  <c:v>0.71621621621621623</c:v>
                </c:pt>
                <c:pt idx="117">
                  <c:v>0.72297297297297303</c:v>
                </c:pt>
                <c:pt idx="118">
                  <c:v>0.72972972972972971</c:v>
                </c:pt>
                <c:pt idx="119">
                  <c:v>0.73648648648648651</c:v>
                </c:pt>
                <c:pt idx="120">
                  <c:v>0.7432432432432432</c:v>
                </c:pt>
                <c:pt idx="121">
                  <c:v>0.75</c:v>
                </c:pt>
                <c:pt idx="122">
                  <c:v>0.7567567567567568</c:v>
                </c:pt>
                <c:pt idx="123">
                  <c:v>0.7567567567567568</c:v>
                </c:pt>
                <c:pt idx="124">
                  <c:v>0.76351351351351349</c:v>
                </c:pt>
                <c:pt idx="125">
                  <c:v>0.77027027027027029</c:v>
                </c:pt>
                <c:pt idx="126">
                  <c:v>0.77702702702702697</c:v>
                </c:pt>
                <c:pt idx="127">
                  <c:v>0.78378378378378377</c:v>
                </c:pt>
                <c:pt idx="128">
                  <c:v>0.79054054054054057</c:v>
                </c:pt>
                <c:pt idx="129">
                  <c:v>0.79729729729729726</c:v>
                </c:pt>
                <c:pt idx="130">
                  <c:v>0.80405405405405406</c:v>
                </c:pt>
                <c:pt idx="131">
                  <c:v>0.81081081081081086</c:v>
                </c:pt>
                <c:pt idx="132">
                  <c:v>0.81081081081081086</c:v>
                </c:pt>
                <c:pt idx="133">
                  <c:v>0.81081081081081086</c:v>
                </c:pt>
                <c:pt idx="134">
                  <c:v>0.81081081081081086</c:v>
                </c:pt>
                <c:pt idx="135">
                  <c:v>0.81756756756756754</c:v>
                </c:pt>
                <c:pt idx="136">
                  <c:v>0.82432432432432434</c:v>
                </c:pt>
                <c:pt idx="137">
                  <c:v>0.82499999999999996</c:v>
                </c:pt>
                <c:pt idx="138">
                  <c:v>0.82635135135135129</c:v>
                </c:pt>
                <c:pt idx="139">
                  <c:v>0.82770270270270274</c:v>
                </c:pt>
                <c:pt idx="140">
                  <c:v>0.82905405405405408</c:v>
                </c:pt>
                <c:pt idx="141">
                  <c:v>0.83108108108108103</c:v>
                </c:pt>
                <c:pt idx="142">
                  <c:v>0.83783783783783783</c:v>
                </c:pt>
                <c:pt idx="143">
                  <c:v>0.83986486486486489</c:v>
                </c:pt>
                <c:pt idx="144">
                  <c:v>0.84189189189189184</c:v>
                </c:pt>
                <c:pt idx="145">
                  <c:v>0.84189189189189184</c:v>
                </c:pt>
                <c:pt idx="146">
                  <c:v>0.84459459459459463</c:v>
                </c:pt>
                <c:pt idx="147">
                  <c:v>0.85135135135135132</c:v>
                </c:pt>
                <c:pt idx="148">
                  <c:v>0.85810810810810811</c:v>
                </c:pt>
                <c:pt idx="149">
                  <c:v>0.8682432432432432</c:v>
                </c:pt>
                <c:pt idx="150">
                  <c:v>0.8716216216216216</c:v>
                </c:pt>
                <c:pt idx="151">
                  <c:v>0.8783783783783784</c:v>
                </c:pt>
                <c:pt idx="152">
                  <c:v>0.88513513513513509</c:v>
                </c:pt>
                <c:pt idx="153">
                  <c:v>0.89189189189189189</c:v>
                </c:pt>
                <c:pt idx="154">
                  <c:v>0.89864864864864868</c:v>
                </c:pt>
                <c:pt idx="155">
                  <c:v>0.90540540540540537</c:v>
                </c:pt>
                <c:pt idx="156">
                  <c:v>0.91216216216216217</c:v>
                </c:pt>
                <c:pt idx="157">
                  <c:v>0.91554054054054057</c:v>
                </c:pt>
                <c:pt idx="158">
                  <c:v>0.91891891891891897</c:v>
                </c:pt>
                <c:pt idx="159">
                  <c:v>0.92567567567567566</c:v>
                </c:pt>
                <c:pt idx="160">
                  <c:v>0.93243243243243246</c:v>
                </c:pt>
                <c:pt idx="161">
                  <c:v>0.93918918918918914</c:v>
                </c:pt>
                <c:pt idx="162">
                  <c:v>0.94594594594594594</c:v>
                </c:pt>
                <c:pt idx="163">
                  <c:v>0.95270270270270274</c:v>
                </c:pt>
                <c:pt idx="164">
                  <c:v>0.95608108108108103</c:v>
                </c:pt>
                <c:pt idx="165">
                  <c:v>0.95945945945945943</c:v>
                </c:pt>
                <c:pt idx="166">
                  <c:v>0.96621621621621623</c:v>
                </c:pt>
                <c:pt idx="167">
                  <c:v>0.97297297297297303</c:v>
                </c:pt>
                <c:pt idx="168">
                  <c:v>0.97972972972972971</c:v>
                </c:pt>
                <c:pt idx="169">
                  <c:v>0.98310810810810811</c:v>
                </c:pt>
                <c:pt idx="170">
                  <c:v>0.98648648648648651</c:v>
                </c:pt>
                <c:pt idx="171">
                  <c:v>0.9932432432432432</c:v>
                </c:pt>
                <c:pt idx="172">
                  <c:v>1</c:v>
                </c:pt>
              </c:numCache>
            </c:numRef>
          </c:xVal>
          <c:yVal>
            <c:numRef>
              <c:f>'Ocean''s ref'!$I$2:$I$174</c:f>
              <c:numCache>
                <c:formatCode>#,##0</c:formatCode>
                <c:ptCount val="173"/>
                <c:pt idx="0">
                  <c:v>0</c:v>
                </c:pt>
                <c:pt idx="1">
                  <c:v>5</c:v>
                </c:pt>
                <c:pt idx="2">
                  <c:v>6</c:v>
                </c:pt>
                <c:pt idx="3">
                  <c:v>6</c:v>
                </c:pt>
                <c:pt idx="4">
                  <c:v>8</c:v>
                </c:pt>
                <c:pt idx="5">
                  <c:v>10</c:v>
                </c:pt>
                <c:pt idx="6">
                  <c:v>10</c:v>
                </c:pt>
                <c:pt idx="7">
                  <c:v>10</c:v>
                </c:pt>
                <c:pt idx="8">
                  <c:v>10</c:v>
                </c:pt>
                <c:pt idx="9">
                  <c:v>11</c:v>
                </c:pt>
                <c:pt idx="10">
                  <c:v>11</c:v>
                </c:pt>
                <c:pt idx="11">
                  <c:v>11</c:v>
                </c:pt>
                <c:pt idx="12">
                  <c:v>11</c:v>
                </c:pt>
                <c:pt idx="13">
                  <c:v>11</c:v>
                </c:pt>
                <c:pt idx="14">
                  <c:v>11</c:v>
                </c:pt>
                <c:pt idx="15">
                  <c:v>11</c:v>
                </c:pt>
                <c:pt idx="16">
                  <c:v>11</c:v>
                </c:pt>
                <c:pt idx="17">
                  <c:v>-5</c:v>
                </c:pt>
                <c:pt idx="18">
                  <c:v>-5</c:v>
                </c:pt>
                <c:pt idx="19">
                  <c:v>-20</c:v>
                </c:pt>
                <c:pt idx="20">
                  <c:v>5</c:v>
                </c:pt>
                <c:pt idx="21">
                  <c:v>-30</c:v>
                </c:pt>
                <c:pt idx="22">
                  <c:v>-30</c:v>
                </c:pt>
                <c:pt idx="23">
                  <c:v>-30</c:v>
                </c:pt>
                <c:pt idx="24">
                  <c:v>-15</c:v>
                </c:pt>
                <c:pt idx="25">
                  <c:v>10</c:v>
                </c:pt>
                <c:pt idx="26">
                  <c:v>13</c:v>
                </c:pt>
                <c:pt idx="27">
                  <c:v>15</c:v>
                </c:pt>
                <c:pt idx="28">
                  <c:v>15</c:v>
                </c:pt>
                <c:pt idx="29">
                  <c:v>15</c:v>
                </c:pt>
                <c:pt idx="30">
                  <c:v>15</c:v>
                </c:pt>
                <c:pt idx="31">
                  <c:v>18</c:v>
                </c:pt>
                <c:pt idx="32">
                  <c:v>20</c:v>
                </c:pt>
                <c:pt idx="33">
                  <c:v>20</c:v>
                </c:pt>
                <c:pt idx="34">
                  <c:v>20</c:v>
                </c:pt>
                <c:pt idx="35">
                  <c:v>-5</c:v>
                </c:pt>
                <c:pt idx="36">
                  <c:v>23</c:v>
                </c:pt>
                <c:pt idx="37">
                  <c:v>23</c:v>
                </c:pt>
                <c:pt idx="38">
                  <c:v>23</c:v>
                </c:pt>
                <c:pt idx="39">
                  <c:v>23</c:v>
                </c:pt>
                <c:pt idx="40">
                  <c:v>25</c:v>
                </c:pt>
                <c:pt idx="41">
                  <c:v>28</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31</c:v>
                </c:pt>
                <c:pt idx="59">
                  <c:v>32</c:v>
                </c:pt>
                <c:pt idx="60">
                  <c:v>33</c:v>
                </c:pt>
                <c:pt idx="61">
                  <c:v>28</c:v>
                </c:pt>
                <c:pt idx="62">
                  <c:v>34</c:v>
                </c:pt>
                <c:pt idx="63">
                  <c:v>35</c:v>
                </c:pt>
                <c:pt idx="64">
                  <c:v>36</c:v>
                </c:pt>
                <c:pt idx="65">
                  <c:v>37</c:v>
                </c:pt>
                <c:pt idx="66">
                  <c:v>38</c:v>
                </c:pt>
                <c:pt idx="67">
                  <c:v>39</c:v>
                </c:pt>
                <c:pt idx="68">
                  <c:v>-5</c:v>
                </c:pt>
                <c:pt idx="69">
                  <c:v>-10</c:v>
                </c:pt>
                <c:pt idx="70">
                  <c:v>-10</c:v>
                </c:pt>
                <c:pt idx="71">
                  <c:v>-10</c:v>
                </c:pt>
                <c:pt idx="72">
                  <c:v>-10</c:v>
                </c:pt>
                <c:pt idx="73">
                  <c:v>-10</c:v>
                </c:pt>
                <c:pt idx="74">
                  <c:v>-10</c:v>
                </c:pt>
                <c:pt idx="75">
                  <c:v>5</c:v>
                </c:pt>
                <c:pt idx="76">
                  <c:v>5</c:v>
                </c:pt>
                <c:pt idx="77">
                  <c:v>5</c:v>
                </c:pt>
                <c:pt idx="78">
                  <c:v>5</c:v>
                </c:pt>
                <c:pt idx="79">
                  <c:v>5</c:v>
                </c:pt>
                <c:pt idx="80">
                  <c:v>5</c:v>
                </c:pt>
                <c:pt idx="81">
                  <c:v>5</c:v>
                </c:pt>
                <c:pt idx="82">
                  <c:v>5</c:v>
                </c:pt>
                <c:pt idx="83">
                  <c:v>5</c:v>
                </c:pt>
                <c:pt idx="84">
                  <c:v>15</c:v>
                </c:pt>
                <c:pt idx="85">
                  <c:v>20</c:v>
                </c:pt>
                <c:pt idx="86">
                  <c:v>22</c:v>
                </c:pt>
                <c:pt idx="87">
                  <c:v>25</c:v>
                </c:pt>
                <c:pt idx="88">
                  <c:v>28</c:v>
                </c:pt>
                <c:pt idx="89">
                  <c:v>30</c:v>
                </c:pt>
                <c:pt idx="90">
                  <c:v>-40</c:v>
                </c:pt>
                <c:pt idx="91">
                  <c:v>-30</c:v>
                </c:pt>
                <c:pt idx="92">
                  <c:v>-50</c:v>
                </c:pt>
                <c:pt idx="93">
                  <c:v>-25</c:v>
                </c:pt>
                <c:pt idx="94">
                  <c:v>-35</c:v>
                </c:pt>
                <c:pt idx="95">
                  <c:v>-35</c:v>
                </c:pt>
                <c:pt idx="96">
                  <c:v>-35</c:v>
                </c:pt>
                <c:pt idx="97">
                  <c:v>-35</c:v>
                </c:pt>
                <c:pt idx="98">
                  <c:v>-60</c:v>
                </c:pt>
                <c:pt idx="99">
                  <c:v>-60</c:v>
                </c:pt>
                <c:pt idx="100">
                  <c:v>-50</c:v>
                </c:pt>
                <c:pt idx="101">
                  <c:v>-50</c:v>
                </c:pt>
                <c:pt idx="102">
                  <c:v>-45</c:v>
                </c:pt>
                <c:pt idx="103">
                  <c:v>-50</c:v>
                </c:pt>
                <c:pt idx="104">
                  <c:v>-45</c:v>
                </c:pt>
                <c:pt idx="105">
                  <c:v>-40</c:v>
                </c:pt>
                <c:pt idx="106">
                  <c:v>-37</c:v>
                </c:pt>
                <c:pt idx="107">
                  <c:v>-30</c:v>
                </c:pt>
                <c:pt idx="108">
                  <c:v>-28</c:v>
                </c:pt>
                <c:pt idx="109">
                  <c:v>-28</c:v>
                </c:pt>
                <c:pt idx="110">
                  <c:v>-22</c:v>
                </c:pt>
                <c:pt idx="111">
                  <c:v>-30</c:v>
                </c:pt>
                <c:pt idx="112">
                  <c:v>-25</c:v>
                </c:pt>
                <c:pt idx="113">
                  <c:v>-23</c:v>
                </c:pt>
                <c:pt idx="114">
                  <c:v>-23</c:v>
                </c:pt>
                <c:pt idx="115">
                  <c:v>-20</c:v>
                </c:pt>
                <c:pt idx="116">
                  <c:v>-15</c:v>
                </c:pt>
                <c:pt idx="117">
                  <c:v>-10</c:v>
                </c:pt>
                <c:pt idx="118">
                  <c:v>-5</c:v>
                </c:pt>
                <c:pt idx="119">
                  <c:v>0</c:v>
                </c:pt>
                <c:pt idx="120">
                  <c:v>-75</c:v>
                </c:pt>
                <c:pt idx="121">
                  <c:v>15</c:v>
                </c:pt>
                <c:pt idx="122">
                  <c:v>-15</c:v>
                </c:pt>
                <c:pt idx="123">
                  <c:v>-30</c:v>
                </c:pt>
                <c:pt idx="124">
                  <c:v>25</c:v>
                </c:pt>
                <c:pt idx="125">
                  <c:v>27</c:v>
                </c:pt>
                <c:pt idx="126">
                  <c:v>30</c:v>
                </c:pt>
                <c:pt idx="127">
                  <c:v>30</c:v>
                </c:pt>
                <c:pt idx="128">
                  <c:v>35</c:v>
                </c:pt>
                <c:pt idx="129">
                  <c:v>10</c:v>
                </c:pt>
                <c:pt idx="130">
                  <c:v>37</c:v>
                </c:pt>
                <c:pt idx="131">
                  <c:v>37</c:v>
                </c:pt>
                <c:pt idx="132">
                  <c:v>37</c:v>
                </c:pt>
                <c:pt idx="133">
                  <c:v>40</c:v>
                </c:pt>
                <c:pt idx="134">
                  <c:v>-40</c:v>
                </c:pt>
                <c:pt idx="135">
                  <c:v>-10</c:v>
                </c:pt>
                <c:pt idx="136">
                  <c:v>-5</c:v>
                </c:pt>
                <c:pt idx="137">
                  <c:v>-60</c:v>
                </c:pt>
                <c:pt idx="138">
                  <c:v>-50</c:v>
                </c:pt>
                <c:pt idx="139">
                  <c:v>-30</c:v>
                </c:pt>
                <c:pt idx="140">
                  <c:v>-15</c:v>
                </c:pt>
                <c:pt idx="141">
                  <c:v>5</c:v>
                </c:pt>
                <c:pt idx="142">
                  <c:v>-90</c:v>
                </c:pt>
                <c:pt idx="143">
                  <c:v>-75</c:v>
                </c:pt>
                <c:pt idx="144">
                  <c:v>-65</c:v>
                </c:pt>
                <c:pt idx="145">
                  <c:v>-45</c:v>
                </c:pt>
                <c:pt idx="146">
                  <c:v>-25</c:v>
                </c:pt>
                <c:pt idx="147">
                  <c:v>-20</c:v>
                </c:pt>
                <c:pt idx="148">
                  <c:v>-18</c:v>
                </c:pt>
                <c:pt idx="149">
                  <c:v>-15</c:v>
                </c:pt>
                <c:pt idx="150">
                  <c:v>-5</c:v>
                </c:pt>
                <c:pt idx="151">
                  <c:v>0</c:v>
                </c:pt>
                <c:pt idx="152">
                  <c:v>3</c:v>
                </c:pt>
                <c:pt idx="153">
                  <c:v>6</c:v>
                </c:pt>
                <c:pt idx="154">
                  <c:v>9</c:v>
                </c:pt>
                <c:pt idx="155">
                  <c:v>12</c:v>
                </c:pt>
                <c:pt idx="156">
                  <c:v>15</c:v>
                </c:pt>
                <c:pt idx="157">
                  <c:v>17</c:v>
                </c:pt>
                <c:pt idx="158">
                  <c:v>20</c:v>
                </c:pt>
                <c:pt idx="159">
                  <c:v>30</c:v>
                </c:pt>
                <c:pt idx="160">
                  <c:v>31</c:v>
                </c:pt>
                <c:pt idx="161">
                  <c:v>35</c:v>
                </c:pt>
                <c:pt idx="162">
                  <c:v>100</c:v>
                </c:pt>
                <c:pt idx="163">
                  <c:v>100</c:v>
                </c:pt>
                <c:pt idx="164">
                  <c:v>100</c:v>
                </c:pt>
                <c:pt idx="165">
                  <c:v>100</c:v>
                </c:pt>
                <c:pt idx="166">
                  <c:v>100</c:v>
                </c:pt>
                <c:pt idx="167">
                  <c:v>100</c:v>
                </c:pt>
                <c:pt idx="168">
                  <c:v>100</c:v>
                </c:pt>
                <c:pt idx="169">
                  <c:v>100</c:v>
                </c:pt>
                <c:pt idx="170">
                  <c:v>100</c:v>
                </c:pt>
                <c:pt idx="171">
                  <c:v>100</c:v>
                </c:pt>
                <c:pt idx="172">
                  <c:v>100</c:v>
                </c:pt>
              </c:numCache>
            </c:numRef>
          </c:yVal>
          <c:smooth val="0"/>
          <c:extLst>
            <c:ext xmlns:c16="http://schemas.microsoft.com/office/drawing/2014/chart" uri="{C3380CC4-5D6E-409C-BE32-E72D297353CC}">
              <c16:uniqueId val="{0000001C-17C8-4345-BFF1-DB82BC7FCB45}"/>
            </c:ext>
          </c:extLst>
        </c:ser>
        <c:dLbls>
          <c:showLegendKey val="0"/>
          <c:showVal val="0"/>
          <c:showCatName val="0"/>
          <c:showSerName val="0"/>
          <c:showPercent val="0"/>
          <c:showBubbleSize val="0"/>
        </c:dLbls>
        <c:axId val="325872448"/>
        <c:axId val="326687272"/>
      </c:scatterChart>
      <c:valAx>
        <c:axId val="32587244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687272"/>
        <c:crosses val="autoZero"/>
        <c:crossBetween val="midCat"/>
      </c:valAx>
      <c:valAx>
        <c:axId val="326687272"/>
        <c:scaling>
          <c:orientation val="minMax"/>
          <c:max val="120"/>
          <c:min val="-1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872448"/>
        <c:crosses val="autoZero"/>
        <c:crossBetween val="midCat"/>
        <c:majorUnit val="20"/>
      </c:valAx>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ln>
      <a:noFill/>
    </a:ln>
  </c:spPr>
  <c:txPr>
    <a:bodyPr/>
    <a:lstStyle/>
    <a:p>
      <a:pPr>
        <a:defRPr/>
      </a:pPr>
      <a:endParaRPr lang="en-US"/>
    </a:p>
  </c:txPr>
  <c:printSettings>
    <c:headerFooter/>
    <c:pageMargins b="0.75" l="0.7" r="0.7" t="0.75" header="0.3" footer="0.3"/>
    <c:pageSetup paperSize="17"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charleskunken.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233155</xdr:colOff>
      <xdr:row>0</xdr:row>
      <xdr:rowOff>171450</xdr:rowOff>
    </xdr:from>
    <xdr:to>
      <xdr:col>13</xdr:col>
      <xdr:colOff>509380</xdr:colOff>
      <xdr:row>28</xdr:row>
      <xdr:rowOff>108857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0.80743</cdr:x>
      <cdr:y>0.93666</cdr:y>
    </cdr:from>
    <cdr:to>
      <cdr:x>0.9856</cdr:x>
      <cdr:y>0.98464</cdr:y>
    </cdr:to>
    <cdr:sp macro="" textlink="">
      <cdr:nvSpPr>
        <cdr:cNvPr id="2" name="TextBox 1">
          <a:hlinkClick xmlns:a="http://schemas.openxmlformats.org/drawingml/2006/main" xmlns:r="http://schemas.openxmlformats.org/officeDocument/2006/relationships" r:id="rId1"/>
        </cdr:cNvPr>
        <cdr:cNvSpPr txBox="1"/>
      </cdr:nvSpPr>
      <cdr:spPr>
        <a:xfrm xmlns:a="http://schemas.openxmlformats.org/drawingml/2006/main">
          <a:off x="6129546" y="4648200"/>
          <a:ext cx="13525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solidFill>
                <a:srgbClr val="0070C0"/>
              </a:solidFill>
            </a:rPr>
            <a:t>charleskunken.com</a:t>
          </a:r>
        </a:p>
      </cdr:txBody>
    </cdr:sp>
  </cdr:relSizeAnchor>
  <cdr:relSizeAnchor xmlns:cdr="http://schemas.openxmlformats.org/drawingml/2006/chartDrawing">
    <cdr:from>
      <cdr:x>0.01069</cdr:x>
      <cdr:y>0.94942</cdr:y>
    </cdr:from>
    <cdr:to>
      <cdr:x>0.23528</cdr:x>
      <cdr:y>0.99357</cdr:y>
    </cdr:to>
    <cdr:sp macro="" textlink="">
      <cdr:nvSpPr>
        <cdr:cNvPr id="3" name="TextBox 2"/>
        <cdr:cNvSpPr txBox="1"/>
      </cdr:nvSpPr>
      <cdr:spPr>
        <a:xfrm xmlns:a="http://schemas.openxmlformats.org/drawingml/2006/main">
          <a:off x="81170" y="5004785"/>
          <a:ext cx="1704975" cy="232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i="1">
              <a:solidFill>
                <a:schemeClr val="bg1">
                  <a:lumMod val="50000"/>
                </a:schemeClr>
              </a:solidFill>
            </a:rPr>
            <a:t>March 2020</a:t>
          </a:r>
        </a:p>
      </cdr:txBody>
    </cdr:sp>
  </cdr:relSizeAnchor>
  <cdr:relSizeAnchor xmlns:cdr="http://schemas.openxmlformats.org/drawingml/2006/chartDrawing">
    <cdr:from>
      <cdr:x>0.05186</cdr:x>
      <cdr:y>0.86732</cdr:y>
    </cdr:from>
    <cdr:to>
      <cdr:x>0.96427</cdr:x>
      <cdr:y>0.91785</cdr:y>
    </cdr:to>
    <cdr:pic>
      <cdr:nvPicPr>
        <cdr:cNvPr id="5" name="Picture 4"/>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t="7895"/>
        <a:stretch xmlns:a="http://schemas.openxmlformats.org/drawingml/2006/main"/>
      </cdr:blipFill>
      <cdr:spPr bwMode="auto">
        <a:xfrm xmlns:a="http://schemas.openxmlformats.org/drawingml/2006/main">
          <a:off x="393699" y="4572000"/>
          <a:ext cx="6926471" cy="26634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0.04833</cdr:x>
      <cdr:y>0.82938</cdr:y>
    </cdr:from>
    <cdr:to>
      <cdr:x>0.25034</cdr:x>
      <cdr:y>0.87274</cdr:y>
    </cdr:to>
    <cdr:sp macro="" textlink="">
      <cdr:nvSpPr>
        <cdr:cNvPr id="6" name="TextBox 5"/>
        <cdr:cNvSpPr txBox="1"/>
      </cdr:nvSpPr>
      <cdr:spPr>
        <a:xfrm xmlns:a="http://schemas.openxmlformats.org/drawingml/2006/main">
          <a:off x="366920" y="4371975"/>
          <a:ext cx="15335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solidFill>
                <a:schemeClr val="tx1">
                  <a:lumMod val="65000"/>
                  <a:lumOff val="35000"/>
                </a:schemeClr>
              </a:solidFill>
            </a:rPr>
            <a:t>Sequence Map</a:t>
          </a:r>
        </a:p>
      </cdr:txBody>
    </cdr:sp>
  </cdr:relSizeAnchor>
  <cdr:relSizeAnchor xmlns:cdr="http://schemas.openxmlformats.org/drawingml/2006/chartDrawing">
    <cdr:from>
      <cdr:x>0.2792</cdr:x>
      <cdr:y>0.0777</cdr:y>
    </cdr:from>
    <cdr:to>
      <cdr:x>0.28422</cdr:x>
      <cdr:y>0.94502</cdr:y>
    </cdr:to>
    <cdr:cxnSp macro="">
      <cdr:nvCxnSpPr>
        <cdr:cNvPr id="8" name="Straight Connector 7"/>
        <cdr:cNvCxnSpPr/>
      </cdr:nvCxnSpPr>
      <cdr:spPr>
        <a:xfrm xmlns:a="http://schemas.openxmlformats.org/drawingml/2006/main" flipV="1">
          <a:off x="2119520" y="409575"/>
          <a:ext cx="38100" cy="4572000"/>
        </a:xfrm>
        <a:prstGeom xmlns:a="http://schemas.openxmlformats.org/drawingml/2006/main" prst="line">
          <a:avLst/>
        </a:prstGeom>
        <a:ln xmlns:a="http://schemas.openxmlformats.org/drawingml/2006/main" w="19050">
          <a:solidFill>
            <a:schemeClr val="bg1">
              <a:lumMod val="75000"/>
            </a:schemeClr>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0.72462</cdr:x>
      <cdr:y>0.08312</cdr:y>
    </cdr:from>
    <cdr:to>
      <cdr:x>0.72587</cdr:x>
      <cdr:y>0.9396</cdr:y>
    </cdr:to>
    <cdr:cxnSp macro="">
      <cdr:nvCxnSpPr>
        <cdr:cNvPr id="11" name="Straight Connector 10"/>
        <cdr:cNvCxnSpPr/>
      </cdr:nvCxnSpPr>
      <cdr:spPr>
        <a:xfrm xmlns:a="http://schemas.openxmlformats.org/drawingml/2006/main" flipH="1" flipV="1">
          <a:off x="5500895" y="438150"/>
          <a:ext cx="9525" cy="4514851"/>
        </a:xfrm>
        <a:prstGeom xmlns:a="http://schemas.openxmlformats.org/drawingml/2006/main" prst="line">
          <a:avLst/>
        </a:prstGeom>
        <a:ln xmlns:a="http://schemas.openxmlformats.org/drawingml/2006/main" w="19050">
          <a:solidFill>
            <a:schemeClr val="bg1">
              <a:lumMod val="75000"/>
            </a:schemeClr>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0.04959</cdr:x>
      <cdr:y>0.87274</cdr:y>
    </cdr:from>
    <cdr:to>
      <cdr:x>0.11232</cdr:x>
      <cdr:y>0.91791</cdr:y>
    </cdr:to>
    <cdr:sp macro="" textlink="">
      <cdr:nvSpPr>
        <cdr:cNvPr id="16" name="TextBox 15"/>
        <cdr:cNvSpPr txBox="1"/>
      </cdr:nvSpPr>
      <cdr:spPr>
        <a:xfrm xmlns:a="http://schemas.openxmlformats.org/drawingml/2006/main">
          <a:off x="376446" y="4600575"/>
          <a:ext cx="476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t>Act I</a:t>
          </a:r>
        </a:p>
      </cdr:txBody>
    </cdr:sp>
  </cdr:relSizeAnchor>
  <cdr:relSizeAnchor xmlns:cdr="http://schemas.openxmlformats.org/drawingml/2006/chartDrawing">
    <cdr:from>
      <cdr:x>0.27669</cdr:x>
      <cdr:y>0.86732</cdr:y>
    </cdr:from>
    <cdr:to>
      <cdr:x>0.37205</cdr:x>
      <cdr:y>0.91791</cdr:y>
    </cdr:to>
    <cdr:sp macro="" textlink="">
      <cdr:nvSpPr>
        <cdr:cNvPr id="17" name="TextBox 16"/>
        <cdr:cNvSpPr txBox="1"/>
      </cdr:nvSpPr>
      <cdr:spPr>
        <a:xfrm xmlns:a="http://schemas.openxmlformats.org/drawingml/2006/main">
          <a:off x="2100470" y="4572000"/>
          <a:ext cx="7239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t>Act II</a:t>
          </a:r>
        </a:p>
      </cdr:txBody>
    </cdr:sp>
  </cdr:relSizeAnchor>
  <cdr:relSizeAnchor xmlns:cdr="http://schemas.openxmlformats.org/drawingml/2006/chartDrawing">
    <cdr:from>
      <cdr:x>0.71835</cdr:x>
      <cdr:y>0.86551</cdr:y>
    </cdr:from>
    <cdr:to>
      <cdr:x>0.80492</cdr:x>
      <cdr:y>0.90346</cdr:y>
    </cdr:to>
    <cdr:sp macro="" textlink="">
      <cdr:nvSpPr>
        <cdr:cNvPr id="18" name="TextBox 17"/>
        <cdr:cNvSpPr txBox="1"/>
      </cdr:nvSpPr>
      <cdr:spPr>
        <a:xfrm xmlns:a="http://schemas.openxmlformats.org/drawingml/2006/main">
          <a:off x="5453270" y="4562475"/>
          <a:ext cx="6572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t>Act III</a:t>
          </a:r>
        </a:p>
      </cdr:txBody>
    </cdr:sp>
  </cdr:relSizeAnchor>
</c:userShapes>
</file>

<file path=xl/drawings/drawing3.xml><?xml version="1.0" encoding="utf-8"?>
<xdr:wsDr xmlns:xdr="http://schemas.openxmlformats.org/drawingml/2006/spreadsheetDrawing" xmlns:a="http://schemas.openxmlformats.org/drawingml/2006/main">
  <xdr:oneCellAnchor>
    <xdr:from>
      <xdr:col>1</xdr:col>
      <xdr:colOff>261938</xdr:colOff>
      <xdr:row>7</xdr:row>
      <xdr:rowOff>95249</xdr:rowOff>
    </xdr:from>
    <xdr:ext cx="14109989" cy="1309688"/>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538" y="1428749"/>
          <a:ext cx="14109989" cy="13096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zoomScale="85" zoomScaleNormal="85" workbookViewId="0">
      <pane xSplit="9" ySplit="1" topLeftCell="J2" activePane="bottomRight" state="frozen"/>
      <selection pane="topRight" activeCell="J1" sqref="J1"/>
      <selection pane="bottomLeft" activeCell="A2" sqref="A2"/>
      <selection pane="bottomRight" activeCell="J2" sqref="J2"/>
    </sheetView>
  </sheetViews>
  <sheetFormatPr defaultRowHeight="15" x14ac:dyDescent="0.25"/>
  <cols>
    <col min="1" max="1" width="4.42578125" style="4" customWidth="1"/>
    <col min="2" max="2" width="5.85546875" bestFit="1" customWidth="1"/>
    <col min="3" max="3" width="6.85546875" bestFit="1" customWidth="1"/>
    <col min="4" max="4" width="4.85546875" style="4" bestFit="1" customWidth="1"/>
    <col min="5" max="5" width="8.42578125" bestFit="1" customWidth="1"/>
    <col min="6" max="6" width="52.42578125" style="3" customWidth="1"/>
    <col min="7" max="7" width="12" customWidth="1"/>
    <col min="8" max="9" width="10.42578125" style="2" customWidth="1"/>
    <col min="10" max="10" width="9.140625" style="1"/>
  </cols>
  <sheetData>
    <row r="1" spans="1:9" ht="90" x14ac:dyDescent="0.25">
      <c r="A1" s="31" t="s">
        <v>188</v>
      </c>
      <c r="B1" s="31" t="s">
        <v>187</v>
      </c>
      <c r="C1" s="31" t="s">
        <v>186</v>
      </c>
      <c r="D1" s="31" t="s">
        <v>185</v>
      </c>
      <c r="E1" s="33" t="s">
        <v>184</v>
      </c>
      <c r="F1" s="32" t="s">
        <v>183</v>
      </c>
      <c r="G1" s="31" t="s">
        <v>182</v>
      </c>
      <c r="H1" s="31" t="s">
        <v>181</v>
      </c>
      <c r="I1" s="31" t="s">
        <v>180</v>
      </c>
    </row>
    <row r="2" spans="1:9" x14ac:dyDescent="0.25">
      <c r="A2" s="25" t="s">
        <v>189</v>
      </c>
      <c r="B2" s="30">
        <v>1.1000000000000001</v>
      </c>
      <c r="C2" s="7">
        <f>IF(E2="","",E2/$E$175)</f>
        <v>6.7567567567567571E-3</v>
      </c>
      <c r="D2" s="30">
        <v>1.1000000000000001</v>
      </c>
      <c r="E2" s="6">
        <v>1</v>
      </c>
      <c r="F2" s="21" t="s">
        <v>179</v>
      </c>
      <c r="G2" s="8">
        <f>C2</f>
        <v>6.7567567567567571E-3</v>
      </c>
      <c r="H2" s="10">
        <v>0</v>
      </c>
      <c r="I2" s="10">
        <v>0</v>
      </c>
    </row>
    <row r="3" spans="1:9" x14ac:dyDescent="0.25">
      <c r="A3" s="25"/>
      <c r="B3" s="27"/>
      <c r="C3" s="7">
        <f>IF(E3="","",E3/$E$175)</f>
        <v>1.3513513513513514E-2</v>
      </c>
      <c r="D3" s="30">
        <v>1.1000000000000001</v>
      </c>
      <c r="E3" s="6">
        <v>2</v>
      </c>
      <c r="F3" s="21" t="s">
        <v>178</v>
      </c>
      <c r="G3" s="8">
        <f>C3</f>
        <v>1.3513513513513514E-2</v>
      </c>
      <c r="H3" s="10">
        <v>0</v>
      </c>
      <c r="I3" s="10">
        <v>5</v>
      </c>
    </row>
    <row r="4" spans="1:9" ht="30" x14ac:dyDescent="0.25">
      <c r="A4" s="25"/>
      <c r="B4" s="27"/>
      <c r="C4" s="7">
        <f>IF(E4="","",E4/$E$175)</f>
        <v>2.0270270270270271E-2</v>
      </c>
      <c r="D4" s="30">
        <v>1.1000000000000001</v>
      </c>
      <c r="E4" s="6">
        <v>3</v>
      </c>
      <c r="F4" s="21" t="s">
        <v>177</v>
      </c>
      <c r="G4" s="8">
        <f>C4</f>
        <v>2.0270270270270271E-2</v>
      </c>
      <c r="H4" s="10">
        <v>-30</v>
      </c>
      <c r="I4" s="10">
        <v>6</v>
      </c>
    </row>
    <row r="5" spans="1:9" ht="30" x14ac:dyDescent="0.25">
      <c r="A5" s="25"/>
      <c r="B5" s="27"/>
      <c r="C5" s="7">
        <f>IF(E5="","",E5/$E$175)</f>
        <v>2.7027027027027029E-2</v>
      </c>
      <c r="D5" s="30">
        <v>1.1000000000000001</v>
      </c>
      <c r="E5" s="6">
        <v>4</v>
      </c>
      <c r="F5" s="21" t="s">
        <v>176</v>
      </c>
      <c r="G5" s="8">
        <f>C5</f>
        <v>2.7027027027027029E-2</v>
      </c>
      <c r="H5" s="10">
        <v>-30</v>
      </c>
      <c r="I5" s="10">
        <v>6</v>
      </c>
    </row>
    <row r="6" spans="1:9" ht="45" x14ac:dyDescent="0.25">
      <c r="A6" s="25"/>
      <c r="B6" s="27"/>
      <c r="C6" s="7">
        <f>IF(E6="","",E6/$E$175)</f>
        <v>3.3783783783783786E-2</v>
      </c>
      <c r="D6" s="30">
        <v>1.1000000000000001</v>
      </c>
      <c r="E6" s="6">
        <v>5</v>
      </c>
      <c r="F6" s="21" t="s">
        <v>175</v>
      </c>
      <c r="G6" s="8">
        <f>C6</f>
        <v>3.3783783783783786E-2</v>
      </c>
      <c r="H6" s="10">
        <v>-30</v>
      </c>
      <c r="I6" s="10">
        <v>8</v>
      </c>
    </row>
    <row r="7" spans="1:9" ht="30" x14ac:dyDescent="0.25">
      <c r="A7" s="25"/>
      <c r="B7" s="27"/>
      <c r="C7" s="7">
        <f>IF(E7="","",E7/$E$175)</f>
        <v>4.0540540540540543E-2</v>
      </c>
      <c r="D7" s="30">
        <v>1.1000000000000001</v>
      </c>
      <c r="E7" s="6">
        <v>6</v>
      </c>
      <c r="F7" s="21" t="s">
        <v>174</v>
      </c>
      <c r="G7" s="8">
        <f>C7</f>
        <v>4.0540540540540543E-2</v>
      </c>
      <c r="H7" s="10">
        <v>-30</v>
      </c>
      <c r="I7" s="10">
        <v>10</v>
      </c>
    </row>
    <row r="8" spans="1:9" x14ac:dyDescent="0.25">
      <c r="A8" s="25"/>
      <c r="B8" s="24">
        <v>1.2</v>
      </c>
      <c r="C8" s="7">
        <f>IF(E8="","",E8/$E$175)</f>
        <v>4.72972972972973E-2</v>
      </c>
      <c r="D8" s="24">
        <v>1.2</v>
      </c>
      <c r="E8" s="6">
        <v>7</v>
      </c>
      <c r="F8" s="21" t="s">
        <v>173</v>
      </c>
      <c r="G8" s="8">
        <f>C8</f>
        <v>4.72972972972973E-2</v>
      </c>
      <c r="H8" s="10">
        <v>-30</v>
      </c>
      <c r="I8" s="10">
        <v>10</v>
      </c>
    </row>
    <row r="9" spans="1:9" x14ac:dyDescent="0.25">
      <c r="A9" s="25"/>
      <c r="B9" s="27"/>
      <c r="C9" s="7">
        <f>IF(E9="","",E9/$E$175)</f>
        <v>5.4054054054054057E-2</v>
      </c>
      <c r="D9" s="24">
        <v>1.2</v>
      </c>
      <c r="E9" s="6">
        <v>8</v>
      </c>
      <c r="F9" s="21" t="s">
        <v>172</v>
      </c>
      <c r="G9" s="8">
        <f>C9</f>
        <v>5.4054054054054057E-2</v>
      </c>
      <c r="H9" s="10">
        <v>-30</v>
      </c>
      <c r="I9" s="10">
        <v>10</v>
      </c>
    </row>
    <row r="10" spans="1:9" x14ac:dyDescent="0.25">
      <c r="A10" s="25"/>
      <c r="B10" s="27"/>
      <c r="C10" s="7">
        <f>IF(E10="","",E10/$E$175)</f>
        <v>6.0810810810810814E-2</v>
      </c>
      <c r="D10" s="24">
        <v>1.2</v>
      </c>
      <c r="E10" s="6">
        <v>9</v>
      </c>
      <c r="F10" s="21" t="s">
        <v>171</v>
      </c>
      <c r="G10" s="8">
        <f>C10</f>
        <v>6.0810810810810814E-2</v>
      </c>
      <c r="H10" s="10">
        <v>-30</v>
      </c>
      <c r="I10" s="10">
        <v>10</v>
      </c>
    </row>
    <row r="11" spans="1:9" ht="30" x14ac:dyDescent="0.25">
      <c r="A11" s="25"/>
      <c r="B11" s="27"/>
      <c r="C11" s="7">
        <f>IF(E11="","",E11/$E$175)</f>
        <v>6.7567567567567571E-2</v>
      </c>
      <c r="D11" s="24">
        <v>1.2</v>
      </c>
      <c r="E11" s="6">
        <v>10</v>
      </c>
      <c r="F11" s="21" t="s">
        <v>170</v>
      </c>
      <c r="G11" s="8">
        <f>C11</f>
        <v>6.7567567567567571E-2</v>
      </c>
      <c r="H11" s="10">
        <v>-30</v>
      </c>
      <c r="I11" s="10">
        <v>11</v>
      </c>
    </row>
    <row r="12" spans="1:9" x14ac:dyDescent="0.25">
      <c r="A12" s="25"/>
      <c r="B12" s="27"/>
      <c r="C12" s="7">
        <f>IF(E12="","",E12/$E$175)</f>
        <v>7.4324324324324328E-2</v>
      </c>
      <c r="D12" s="24">
        <v>1.2</v>
      </c>
      <c r="E12" s="6">
        <v>11</v>
      </c>
      <c r="F12" s="21" t="s">
        <v>169</v>
      </c>
      <c r="G12" s="8">
        <f>C12</f>
        <v>7.4324324324324328E-2</v>
      </c>
      <c r="H12" s="10">
        <v>-30</v>
      </c>
      <c r="I12" s="10">
        <v>11</v>
      </c>
    </row>
    <row r="13" spans="1:9" x14ac:dyDescent="0.25">
      <c r="A13" s="25"/>
      <c r="B13" s="27"/>
      <c r="C13" s="7">
        <f>IF(E13="","",E13/$E$175)</f>
        <v>8.1081081081081086E-2</v>
      </c>
      <c r="D13" s="24">
        <v>1.2</v>
      </c>
      <c r="E13" s="6">
        <v>12</v>
      </c>
      <c r="F13" s="21" t="s">
        <v>168</v>
      </c>
      <c r="G13" s="8">
        <f>C13</f>
        <v>8.1081081081081086E-2</v>
      </c>
      <c r="H13" s="10">
        <v>-30</v>
      </c>
      <c r="I13" s="10">
        <v>11</v>
      </c>
    </row>
    <row r="14" spans="1:9" ht="60" x14ac:dyDescent="0.25">
      <c r="A14" s="25"/>
      <c r="B14" s="27"/>
      <c r="C14" s="7">
        <f>IF(E14="","",E14/$E$175)</f>
        <v>8.1756756756756754E-2</v>
      </c>
      <c r="D14" s="24">
        <v>1.2</v>
      </c>
      <c r="E14" s="12">
        <v>12.1</v>
      </c>
      <c r="F14" s="21" t="s">
        <v>167</v>
      </c>
      <c r="G14" s="8">
        <f>C14</f>
        <v>8.1756756756756754E-2</v>
      </c>
      <c r="H14" s="10">
        <v>-30</v>
      </c>
      <c r="I14" s="10">
        <v>11</v>
      </c>
    </row>
    <row r="15" spans="1:9" x14ac:dyDescent="0.25">
      <c r="A15" s="25"/>
      <c r="B15" s="27"/>
      <c r="C15" s="7">
        <f>IF(E15="","",E15/$E$175)</f>
        <v>8.310810810810812E-2</v>
      </c>
      <c r="D15" s="24">
        <v>1.2</v>
      </c>
      <c r="E15" s="12">
        <v>12.3</v>
      </c>
      <c r="F15" s="21" t="s">
        <v>166</v>
      </c>
      <c r="G15" s="8">
        <f>C15</f>
        <v>8.310810810810812E-2</v>
      </c>
      <c r="H15" s="10">
        <v>-30</v>
      </c>
      <c r="I15" s="10">
        <v>11</v>
      </c>
    </row>
    <row r="16" spans="1:9" x14ac:dyDescent="0.25">
      <c r="A16" s="25"/>
      <c r="B16" s="27"/>
      <c r="C16" s="7">
        <f>IF(E16="","",E16/$E$175)</f>
        <v>8.3783783783783788E-2</v>
      </c>
      <c r="D16" s="24">
        <v>1.2</v>
      </c>
      <c r="E16" s="12">
        <v>12.4</v>
      </c>
      <c r="F16" s="21" t="s">
        <v>165</v>
      </c>
      <c r="G16" s="8">
        <f>C16</f>
        <v>8.3783783783783788E-2</v>
      </c>
      <c r="H16" s="10">
        <v>-30</v>
      </c>
      <c r="I16" s="10">
        <v>11</v>
      </c>
    </row>
    <row r="17" spans="1:9" ht="30" x14ac:dyDescent="0.25">
      <c r="A17" s="25"/>
      <c r="B17" s="27"/>
      <c r="C17" s="7">
        <f>IF(E17="","",E17/$E$175)</f>
        <v>8.5135135135135126E-2</v>
      </c>
      <c r="D17" s="24">
        <v>1.2</v>
      </c>
      <c r="E17" s="12">
        <v>12.6</v>
      </c>
      <c r="F17" s="21" t="s">
        <v>164</v>
      </c>
      <c r="G17" s="8">
        <f>C17</f>
        <v>8.5135135135135126E-2</v>
      </c>
      <c r="H17" s="10">
        <v>-30</v>
      </c>
      <c r="I17" s="10">
        <v>11</v>
      </c>
    </row>
    <row r="18" spans="1:9" ht="30" x14ac:dyDescent="0.25">
      <c r="A18" s="25"/>
      <c r="B18" s="27"/>
      <c r="C18" s="7">
        <f>IF(E18="","",E18/$E$175)</f>
        <v>8.6486486486486491E-2</v>
      </c>
      <c r="D18" s="24">
        <v>1.2</v>
      </c>
      <c r="E18" s="12">
        <v>12.8</v>
      </c>
      <c r="F18" s="21" t="s">
        <v>163</v>
      </c>
      <c r="G18" s="8">
        <f>C18</f>
        <v>8.6486486486486491E-2</v>
      </c>
      <c r="H18" s="10">
        <v>-35</v>
      </c>
      <c r="I18" s="10">
        <v>11</v>
      </c>
    </row>
    <row r="19" spans="1:9" ht="30" x14ac:dyDescent="0.25">
      <c r="A19" s="25"/>
      <c r="B19" s="27"/>
      <c r="C19" s="7">
        <f>IF(E19="","",E19/$E$175)</f>
        <v>8.7837837837837843E-2</v>
      </c>
      <c r="D19" s="24">
        <v>1.2</v>
      </c>
      <c r="E19" s="6">
        <v>13</v>
      </c>
      <c r="F19" s="21" t="s">
        <v>162</v>
      </c>
      <c r="G19" s="8">
        <f>C19</f>
        <v>8.7837837837837843E-2</v>
      </c>
      <c r="H19" s="10">
        <v>-35</v>
      </c>
      <c r="I19" s="10">
        <v>-5</v>
      </c>
    </row>
    <row r="20" spans="1:9" x14ac:dyDescent="0.25">
      <c r="A20" s="25"/>
      <c r="B20" s="27"/>
      <c r="C20" s="7">
        <f>IF(E20="","",E20/$E$175)</f>
        <v>9.45945945945946E-2</v>
      </c>
      <c r="D20" s="24">
        <v>1.2</v>
      </c>
      <c r="E20" s="6">
        <v>14</v>
      </c>
      <c r="F20" s="21" t="s">
        <v>161</v>
      </c>
      <c r="G20" s="8">
        <f>C20</f>
        <v>9.45945945945946E-2</v>
      </c>
      <c r="H20" s="10">
        <v>-35</v>
      </c>
      <c r="I20" s="10">
        <v>-5</v>
      </c>
    </row>
    <row r="21" spans="1:9" ht="30" x14ac:dyDescent="0.25">
      <c r="A21" s="25"/>
      <c r="B21" s="27"/>
      <c r="C21" s="7">
        <f>IF(E21="","",E21/$E$175)</f>
        <v>0.10135135135135136</v>
      </c>
      <c r="D21" s="24">
        <v>1.2</v>
      </c>
      <c r="E21" s="6">
        <v>15</v>
      </c>
      <c r="F21" s="21" t="s">
        <v>160</v>
      </c>
      <c r="G21" s="8">
        <f>C21</f>
        <v>0.10135135135135136</v>
      </c>
      <c r="H21" s="10">
        <v>-35</v>
      </c>
      <c r="I21" s="10">
        <v>-20</v>
      </c>
    </row>
    <row r="22" spans="1:9" ht="30" x14ac:dyDescent="0.25">
      <c r="A22" s="25"/>
      <c r="B22" s="27"/>
      <c r="C22" s="7">
        <f>IF(E22="","",E22/$E$175)</f>
        <v>0.10810810810810811</v>
      </c>
      <c r="D22" s="24">
        <v>1.2</v>
      </c>
      <c r="E22" s="6">
        <v>16</v>
      </c>
      <c r="F22" s="21" t="s">
        <v>159</v>
      </c>
      <c r="G22" s="8">
        <f>C22</f>
        <v>0.10810810810810811</v>
      </c>
      <c r="H22" s="10">
        <v>-35</v>
      </c>
      <c r="I22" s="10">
        <v>5</v>
      </c>
    </row>
    <row r="23" spans="1:9" x14ac:dyDescent="0.25">
      <c r="A23" s="25"/>
      <c r="B23" s="27"/>
      <c r="C23" s="7">
        <f>IF(E23="","",E23/$E$175)</f>
        <v>0.11486486486486487</v>
      </c>
      <c r="D23" s="24">
        <v>1.2</v>
      </c>
      <c r="E23" s="6">
        <v>17</v>
      </c>
      <c r="F23" s="21" t="s">
        <v>158</v>
      </c>
      <c r="G23" s="8">
        <f>C23</f>
        <v>0.11486486486486487</v>
      </c>
      <c r="H23" s="10">
        <v>-35</v>
      </c>
      <c r="I23" s="10">
        <v>-30</v>
      </c>
    </row>
    <row r="24" spans="1:9" x14ac:dyDescent="0.25">
      <c r="A24" s="25"/>
      <c r="B24" s="27"/>
      <c r="C24" s="7">
        <f>IF(E24="","",E24/$E$175)</f>
        <v>0.12162162162162163</v>
      </c>
      <c r="D24" s="24">
        <v>1.2</v>
      </c>
      <c r="E24" s="6">
        <v>18</v>
      </c>
      <c r="F24" s="21" t="s">
        <v>157</v>
      </c>
      <c r="G24" s="8">
        <f>C24</f>
        <v>0.12162162162162163</v>
      </c>
      <c r="H24" s="10">
        <v>-35</v>
      </c>
      <c r="I24" s="10">
        <v>-30</v>
      </c>
    </row>
    <row r="25" spans="1:9" ht="30" x14ac:dyDescent="0.25">
      <c r="A25" s="25"/>
      <c r="B25" s="27"/>
      <c r="C25" s="7">
        <f>IF(E25="","",E25/$E$175)</f>
        <v>0.12837837837837837</v>
      </c>
      <c r="D25" s="24">
        <v>1.2</v>
      </c>
      <c r="E25" s="6">
        <v>19</v>
      </c>
      <c r="F25" s="21" t="s">
        <v>156</v>
      </c>
      <c r="G25" s="8">
        <f>C25</f>
        <v>0.12837837837837837</v>
      </c>
      <c r="H25" s="10">
        <v>-35</v>
      </c>
      <c r="I25" s="10">
        <v>-30</v>
      </c>
    </row>
    <row r="26" spans="1:9" ht="30" x14ac:dyDescent="0.25">
      <c r="A26" s="25"/>
      <c r="B26" s="27"/>
      <c r="C26" s="7">
        <f>IF(E26="","",E26/$E$175)</f>
        <v>0.13513513513513514</v>
      </c>
      <c r="D26" s="24">
        <v>1.2</v>
      </c>
      <c r="E26" s="6">
        <v>20</v>
      </c>
      <c r="F26" s="21" t="s">
        <v>155</v>
      </c>
      <c r="G26" s="8">
        <f>C26</f>
        <v>0.13513513513513514</v>
      </c>
      <c r="H26" s="10">
        <v>-35</v>
      </c>
      <c r="I26" s="10">
        <v>-15</v>
      </c>
    </row>
    <row r="27" spans="1:9" ht="30" x14ac:dyDescent="0.25">
      <c r="A27" s="25"/>
      <c r="B27" s="28">
        <v>1.3</v>
      </c>
      <c r="C27" s="7">
        <f>IF(E27="","",E27/$E$175)</f>
        <v>0.14189189189189189</v>
      </c>
      <c r="D27" s="28">
        <v>1.3</v>
      </c>
      <c r="E27" s="6">
        <v>21</v>
      </c>
      <c r="F27" s="21" t="s">
        <v>154</v>
      </c>
      <c r="G27" s="8">
        <f>C27</f>
        <v>0.14189189189189189</v>
      </c>
      <c r="H27" s="10">
        <v>-35</v>
      </c>
      <c r="I27" s="10">
        <v>10</v>
      </c>
    </row>
    <row r="28" spans="1:9" x14ac:dyDescent="0.25">
      <c r="A28" s="25"/>
      <c r="B28" s="27"/>
      <c r="C28" s="7">
        <f>IF(E28="","",E28/$E$175)</f>
        <v>0.14864864864864866</v>
      </c>
      <c r="D28" s="28">
        <v>1.3</v>
      </c>
      <c r="E28" s="6">
        <v>22</v>
      </c>
      <c r="F28" s="21" t="s">
        <v>153</v>
      </c>
      <c r="G28" s="8">
        <f>C28</f>
        <v>0.14864864864864866</v>
      </c>
      <c r="H28" s="10">
        <v>-35</v>
      </c>
      <c r="I28" s="10">
        <v>13</v>
      </c>
    </row>
    <row r="29" spans="1:9" x14ac:dyDescent="0.25">
      <c r="A29" s="25"/>
      <c r="B29" s="27"/>
      <c r="C29" s="7">
        <f>IF(E29="","",E29/$E$175)</f>
        <v>0.1554054054054054</v>
      </c>
      <c r="D29" s="28">
        <v>1.3</v>
      </c>
      <c r="E29" s="6">
        <v>23</v>
      </c>
      <c r="F29" s="21" t="s">
        <v>152</v>
      </c>
      <c r="G29" s="8">
        <f>C29</f>
        <v>0.1554054054054054</v>
      </c>
      <c r="H29" s="10">
        <v>-35</v>
      </c>
      <c r="I29" s="10">
        <v>15</v>
      </c>
    </row>
    <row r="30" spans="1:9" x14ac:dyDescent="0.25">
      <c r="A30" s="25"/>
      <c r="B30" s="27"/>
      <c r="C30" s="7">
        <f>IF(E30="","",E30/$E$175)</f>
        <v>0.15878378378378377</v>
      </c>
      <c r="D30" s="28">
        <v>1.3</v>
      </c>
      <c r="E30" s="12">
        <v>23.5</v>
      </c>
      <c r="F30" s="21" t="s">
        <v>151</v>
      </c>
      <c r="G30" s="8">
        <f>C30</f>
        <v>0.15878378378378377</v>
      </c>
      <c r="H30" s="10">
        <v>-35</v>
      </c>
      <c r="I30" s="10">
        <v>15</v>
      </c>
    </row>
    <row r="31" spans="1:9" ht="30" x14ac:dyDescent="0.25">
      <c r="A31" s="25"/>
      <c r="B31" s="27"/>
      <c r="C31" s="7">
        <f>IF(E31="","",E31/$E$175)</f>
        <v>0.16216216216216217</v>
      </c>
      <c r="D31" s="28">
        <v>1.3</v>
      </c>
      <c r="E31" s="6">
        <v>24</v>
      </c>
      <c r="F31" s="29" t="s">
        <v>150</v>
      </c>
      <c r="G31" s="8">
        <f>C31</f>
        <v>0.16216216216216217</v>
      </c>
      <c r="H31" s="10">
        <v>-35</v>
      </c>
      <c r="I31" s="10">
        <v>15</v>
      </c>
    </row>
    <row r="32" spans="1:9" ht="30" x14ac:dyDescent="0.25">
      <c r="A32" s="25"/>
      <c r="B32" s="27"/>
      <c r="C32" s="7">
        <f>IF(E32="","",E32/$E$175)</f>
        <v>0.16891891891891891</v>
      </c>
      <c r="D32" s="28">
        <v>1.3</v>
      </c>
      <c r="E32" s="6">
        <v>25</v>
      </c>
      <c r="F32" s="29" t="s">
        <v>149</v>
      </c>
      <c r="G32" s="8">
        <f>C32</f>
        <v>0.16891891891891891</v>
      </c>
      <c r="H32" s="10">
        <v>-35</v>
      </c>
      <c r="I32" s="10">
        <v>15</v>
      </c>
    </row>
    <row r="33" spans="1:9" ht="30" x14ac:dyDescent="0.25">
      <c r="A33" s="25"/>
      <c r="B33" s="27"/>
      <c r="C33" s="7">
        <f>IF(E33="","",E33/$E$175)</f>
        <v>0.17567567567567569</v>
      </c>
      <c r="D33" s="28">
        <v>1.3</v>
      </c>
      <c r="E33" s="6">
        <v>26</v>
      </c>
      <c r="F33" s="29" t="s">
        <v>148</v>
      </c>
      <c r="G33" s="8">
        <f>C33</f>
        <v>0.17567567567567569</v>
      </c>
      <c r="H33" s="10">
        <v>-35</v>
      </c>
      <c r="I33" s="10">
        <v>18</v>
      </c>
    </row>
    <row r="34" spans="1:9" x14ac:dyDescent="0.25">
      <c r="A34" s="25"/>
      <c r="B34" s="27"/>
      <c r="C34" s="7">
        <f>IF(E34="","",E34/$E$175)</f>
        <v>0.18243243243243243</v>
      </c>
      <c r="D34" s="28">
        <v>1.3</v>
      </c>
      <c r="E34" s="6">
        <v>27</v>
      </c>
      <c r="F34" s="21" t="s">
        <v>147</v>
      </c>
      <c r="G34" s="8">
        <f>C34</f>
        <v>0.18243243243243243</v>
      </c>
      <c r="H34" s="10">
        <v>-35</v>
      </c>
      <c r="I34" s="10">
        <v>20</v>
      </c>
    </row>
    <row r="35" spans="1:9" x14ac:dyDescent="0.25">
      <c r="A35" s="25"/>
      <c r="B35" s="27"/>
      <c r="C35" s="7">
        <f>IF(E35="","",E35/$E$175)</f>
        <v>0.1891891891891892</v>
      </c>
      <c r="D35" s="28">
        <v>1.3</v>
      </c>
      <c r="E35" s="6">
        <v>28</v>
      </c>
      <c r="F35" s="21" t="s">
        <v>146</v>
      </c>
      <c r="G35" s="8">
        <f>C35</f>
        <v>0.1891891891891892</v>
      </c>
      <c r="H35" s="10">
        <v>-35</v>
      </c>
      <c r="I35" s="10">
        <v>20</v>
      </c>
    </row>
    <row r="36" spans="1:9" x14ac:dyDescent="0.25">
      <c r="A36" s="25"/>
      <c r="B36" s="27"/>
      <c r="C36" s="7">
        <f>IF(E36="","",E36/$E$175)</f>
        <v>0.19594594594594594</v>
      </c>
      <c r="D36" s="28">
        <v>1.3</v>
      </c>
      <c r="E36" s="6">
        <v>29</v>
      </c>
      <c r="F36" s="21" t="s">
        <v>145</v>
      </c>
      <c r="G36" s="8">
        <f>C36</f>
        <v>0.19594594594594594</v>
      </c>
      <c r="H36" s="10">
        <v>-35</v>
      </c>
      <c r="I36" s="10">
        <v>20</v>
      </c>
    </row>
    <row r="37" spans="1:9" x14ac:dyDescent="0.25">
      <c r="A37" s="25"/>
      <c r="B37" s="27"/>
      <c r="C37" s="7">
        <f>IF(E37="","",E37/$E$175)</f>
        <v>0.20270270270270271</v>
      </c>
      <c r="D37" s="28">
        <v>1.3</v>
      </c>
      <c r="E37" s="6">
        <v>30</v>
      </c>
      <c r="F37" s="21" t="s">
        <v>144</v>
      </c>
      <c r="G37" s="8">
        <f>C37</f>
        <v>0.20270270270270271</v>
      </c>
      <c r="H37" s="10">
        <v>-35</v>
      </c>
      <c r="I37" s="10">
        <v>-5</v>
      </c>
    </row>
    <row r="38" spans="1:9" ht="60" x14ac:dyDescent="0.25">
      <c r="A38" s="25"/>
      <c r="B38" s="27"/>
      <c r="C38" s="7">
        <f>IF(E38="","",E38/$E$175)</f>
        <v>0.20945945945945946</v>
      </c>
      <c r="D38" s="28">
        <v>1.3</v>
      </c>
      <c r="E38" s="6">
        <v>31</v>
      </c>
      <c r="F38" s="21" t="s">
        <v>143</v>
      </c>
      <c r="G38" s="8">
        <f>C38</f>
        <v>0.20945945945945946</v>
      </c>
      <c r="H38" s="10">
        <v>-35</v>
      </c>
      <c r="I38" s="10">
        <v>23</v>
      </c>
    </row>
    <row r="39" spans="1:9" ht="30" x14ac:dyDescent="0.25">
      <c r="A39" s="25"/>
      <c r="B39" s="27"/>
      <c r="C39" s="7">
        <f>IF(E39="","",E39/$E$175)</f>
        <v>0.21621621621621623</v>
      </c>
      <c r="D39" s="28">
        <v>1.3</v>
      </c>
      <c r="E39" s="6">
        <v>32</v>
      </c>
      <c r="F39" s="21" t="s">
        <v>142</v>
      </c>
      <c r="G39" s="8">
        <f>C39</f>
        <v>0.21621621621621623</v>
      </c>
      <c r="H39" s="10">
        <v>-35</v>
      </c>
      <c r="I39" s="10">
        <v>23</v>
      </c>
    </row>
    <row r="40" spans="1:9" ht="45" x14ac:dyDescent="0.25">
      <c r="A40" s="25"/>
      <c r="B40" s="27"/>
      <c r="C40" s="7">
        <f>IF(E40="","",E40/$E$175)</f>
        <v>0.22297297297297297</v>
      </c>
      <c r="D40" s="28">
        <v>1.3</v>
      </c>
      <c r="E40" s="6">
        <v>33</v>
      </c>
      <c r="F40" s="29" t="s">
        <v>141</v>
      </c>
      <c r="G40" s="8">
        <f>C40</f>
        <v>0.22297297297297297</v>
      </c>
      <c r="H40" s="10">
        <v>-35</v>
      </c>
      <c r="I40" s="10">
        <v>23</v>
      </c>
    </row>
    <row r="41" spans="1:9" ht="30" x14ac:dyDescent="0.25">
      <c r="A41" s="25"/>
      <c r="B41" s="27"/>
      <c r="C41" s="7">
        <f>IF(E41="","",E41/$E$175)</f>
        <v>0.22972972972972974</v>
      </c>
      <c r="D41" s="28">
        <v>1.3</v>
      </c>
      <c r="E41" s="6">
        <v>34</v>
      </c>
      <c r="F41" s="29" t="s">
        <v>140</v>
      </c>
      <c r="G41" s="8">
        <f>C41</f>
        <v>0.22972972972972974</v>
      </c>
      <c r="H41" s="10">
        <v>-35</v>
      </c>
      <c r="I41" s="10">
        <v>23</v>
      </c>
    </row>
    <row r="42" spans="1:9" ht="30" x14ac:dyDescent="0.25">
      <c r="A42" s="25"/>
      <c r="B42" s="27"/>
      <c r="C42" s="7">
        <f>IF(E42="","",E42/$E$175)</f>
        <v>0.23648648648648649</v>
      </c>
      <c r="D42" s="28">
        <v>1.3</v>
      </c>
      <c r="E42" s="6">
        <v>35</v>
      </c>
      <c r="F42" s="21" t="s">
        <v>139</v>
      </c>
      <c r="G42" s="8">
        <f>C42</f>
        <v>0.23648648648648649</v>
      </c>
      <c r="H42" s="10">
        <v>-35</v>
      </c>
      <c r="I42" s="10">
        <v>25</v>
      </c>
    </row>
    <row r="43" spans="1:9" ht="45" x14ac:dyDescent="0.25">
      <c r="A43" s="25"/>
      <c r="B43" s="27"/>
      <c r="C43" s="7">
        <f>IF(E43="","",E43/$E$175)</f>
        <v>0.24324324324324326</v>
      </c>
      <c r="D43" s="28">
        <v>1.3</v>
      </c>
      <c r="E43" s="6">
        <v>36</v>
      </c>
      <c r="F43" s="21" t="s">
        <v>138</v>
      </c>
      <c r="G43" s="8">
        <f>C43</f>
        <v>0.24324324324324326</v>
      </c>
      <c r="H43" s="10">
        <v>-35</v>
      </c>
      <c r="I43" s="10">
        <v>28</v>
      </c>
    </row>
    <row r="44" spans="1:9" x14ac:dyDescent="0.25">
      <c r="A44" s="25"/>
      <c r="B44" s="27"/>
      <c r="C44" s="7">
        <f>IF(E44="","",E44/$E$175)</f>
        <v>0.25</v>
      </c>
      <c r="D44" s="28">
        <v>1.3</v>
      </c>
      <c r="E44" s="6">
        <v>37</v>
      </c>
      <c r="F44" s="21" t="s">
        <v>137</v>
      </c>
      <c r="G44" s="8">
        <f>C44</f>
        <v>0.25</v>
      </c>
      <c r="H44" s="10">
        <v>-35</v>
      </c>
      <c r="I44" s="10">
        <v>30</v>
      </c>
    </row>
    <row r="45" spans="1:9" ht="30" x14ac:dyDescent="0.25">
      <c r="A45" s="25" t="s">
        <v>136</v>
      </c>
      <c r="B45" s="24">
        <v>2.1</v>
      </c>
      <c r="C45" s="7">
        <f>IF(E45="","",E45/$E$175)</f>
        <v>0.25202702702702701</v>
      </c>
      <c r="D45" s="24">
        <v>2.1</v>
      </c>
      <c r="E45" s="12">
        <v>37.299999999999997</v>
      </c>
      <c r="F45" s="21" t="s">
        <v>135</v>
      </c>
      <c r="G45" s="8">
        <f>C45</f>
        <v>0.25202702702702701</v>
      </c>
      <c r="H45" s="10">
        <v>-35</v>
      </c>
      <c r="I45" s="10">
        <v>30</v>
      </c>
    </row>
    <row r="46" spans="1:9" x14ac:dyDescent="0.25">
      <c r="A46" s="25"/>
      <c r="B46" s="27"/>
      <c r="C46" s="7">
        <f>IF(E46="","",E46/$E$175)</f>
        <v>0.25405405405405407</v>
      </c>
      <c r="D46" s="24">
        <v>2.1</v>
      </c>
      <c r="E46" s="12">
        <v>37.6</v>
      </c>
      <c r="F46" s="21" t="s">
        <v>134</v>
      </c>
      <c r="G46" s="8">
        <f>C46</f>
        <v>0.25405405405405407</v>
      </c>
      <c r="H46" s="10">
        <v>-35</v>
      </c>
      <c r="I46" s="10">
        <v>30</v>
      </c>
    </row>
    <row r="47" spans="1:9" ht="30" x14ac:dyDescent="0.25">
      <c r="A47" s="25"/>
      <c r="B47" s="27"/>
      <c r="C47" s="7">
        <f>IF(E47="","",E47/$E$175)</f>
        <v>0.25675675675675674</v>
      </c>
      <c r="D47" s="24">
        <v>2.1</v>
      </c>
      <c r="E47" s="12">
        <v>38</v>
      </c>
      <c r="F47" s="21" t="s">
        <v>133</v>
      </c>
      <c r="G47" s="8">
        <f>C47</f>
        <v>0.25675675675675674</v>
      </c>
      <c r="H47" s="10">
        <v>-35</v>
      </c>
      <c r="I47" s="10">
        <v>30</v>
      </c>
    </row>
    <row r="48" spans="1:9" ht="30" x14ac:dyDescent="0.25">
      <c r="A48" s="25"/>
      <c r="B48" s="27"/>
      <c r="C48" s="7">
        <f>IF(E48="","",E48/$E$175)</f>
        <v>0.25878378378378375</v>
      </c>
      <c r="D48" s="24">
        <v>2.1</v>
      </c>
      <c r="E48" s="12">
        <v>38.299999999999997</v>
      </c>
      <c r="F48" s="21" t="s">
        <v>132</v>
      </c>
      <c r="G48" s="8">
        <f>C48</f>
        <v>0.25878378378378375</v>
      </c>
      <c r="H48" s="10">
        <v>-35</v>
      </c>
      <c r="I48" s="10">
        <v>30</v>
      </c>
    </row>
    <row r="49" spans="1:9" x14ac:dyDescent="0.25">
      <c r="A49" s="25"/>
      <c r="B49" s="27"/>
      <c r="C49" s="7">
        <f>IF(E49="","",E49/$E$175)</f>
        <v>0.26081081081081081</v>
      </c>
      <c r="D49" s="24">
        <v>2.1</v>
      </c>
      <c r="E49" s="12">
        <v>38.6</v>
      </c>
      <c r="F49" s="21" t="s">
        <v>131</v>
      </c>
      <c r="G49" s="8">
        <f>C49</f>
        <v>0.26081081081081081</v>
      </c>
      <c r="H49" s="10">
        <v>-35</v>
      </c>
      <c r="I49" s="10">
        <v>30</v>
      </c>
    </row>
    <row r="50" spans="1:9" ht="60" x14ac:dyDescent="0.25">
      <c r="A50" s="25"/>
      <c r="B50" s="27"/>
      <c r="C50" s="7">
        <f>IF(E50="","",E50/$E$175)</f>
        <v>0.26283783783783782</v>
      </c>
      <c r="D50" s="24">
        <v>2.1</v>
      </c>
      <c r="E50" s="12">
        <v>38.9</v>
      </c>
      <c r="F50" s="21" t="s">
        <v>130</v>
      </c>
      <c r="G50" s="8">
        <f>C50</f>
        <v>0.26283783783783782</v>
      </c>
      <c r="H50" s="10">
        <v>-35</v>
      </c>
      <c r="I50" s="10">
        <v>30</v>
      </c>
    </row>
    <row r="51" spans="1:9" ht="30" x14ac:dyDescent="0.25">
      <c r="A51" s="25"/>
      <c r="B51" s="27"/>
      <c r="C51" s="7">
        <f>IF(E51="","",E51/$E$175)</f>
        <v>0.26351351351351349</v>
      </c>
      <c r="D51" s="24">
        <v>2.1</v>
      </c>
      <c r="E51" s="12">
        <v>39</v>
      </c>
      <c r="F51" s="21" t="s">
        <v>129</v>
      </c>
      <c r="G51" s="8">
        <f>C51</f>
        <v>0.26351351351351349</v>
      </c>
      <c r="H51" s="10">
        <v>-35</v>
      </c>
      <c r="I51" s="10">
        <v>30</v>
      </c>
    </row>
    <row r="52" spans="1:9" ht="30" x14ac:dyDescent="0.25">
      <c r="A52" s="25"/>
      <c r="B52" s="27"/>
      <c r="C52" s="7">
        <f>IF(E52="","",E52/$E$175)</f>
        <v>0.26486486486486488</v>
      </c>
      <c r="D52" s="24">
        <v>2.1</v>
      </c>
      <c r="E52" s="12">
        <v>39.200000000000003</v>
      </c>
      <c r="F52" s="21" t="s">
        <v>128</v>
      </c>
      <c r="G52" s="8">
        <f>C52</f>
        <v>0.26486486486486488</v>
      </c>
      <c r="H52" s="10">
        <v>-35</v>
      </c>
      <c r="I52" s="10">
        <v>30</v>
      </c>
    </row>
    <row r="53" spans="1:9" ht="60" x14ac:dyDescent="0.25">
      <c r="A53" s="25"/>
      <c r="B53" s="27"/>
      <c r="C53" s="7">
        <f>IF(E53="","",E53/$E$175)</f>
        <v>0.26621621621621622</v>
      </c>
      <c r="D53" s="24">
        <v>2.1</v>
      </c>
      <c r="E53" s="12">
        <v>39.4</v>
      </c>
      <c r="F53" s="21" t="s">
        <v>127</v>
      </c>
      <c r="G53" s="8">
        <f>C53</f>
        <v>0.26621621621621622</v>
      </c>
      <c r="H53" s="10">
        <v>-35</v>
      </c>
      <c r="I53" s="10">
        <v>30</v>
      </c>
    </row>
    <row r="54" spans="1:9" ht="30" x14ac:dyDescent="0.25">
      <c r="A54" s="25"/>
      <c r="B54" s="27"/>
      <c r="C54" s="7">
        <f>IF(E54="","",E54/$E$175)</f>
        <v>0.26756756756756755</v>
      </c>
      <c r="D54" s="24">
        <v>2.1</v>
      </c>
      <c r="E54" s="12">
        <v>39.6</v>
      </c>
      <c r="F54" s="21" t="s">
        <v>126</v>
      </c>
      <c r="G54" s="8">
        <f>C54</f>
        <v>0.26756756756756755</v>
      </c>
      <c r="H54" s="10">
        <v>-35</v>
      </c>
      <c r="I54" s="10">
        <v>30</v>
      </c>
    </row>
    <row r="55" spans="1:9" ht="30" x14ac:dyDescent="0.25">
      <c r="A55" s="25"/>
      <c r="B55" s="27"/>
      <c r="C55" s="7">
        <f>IF(E55="","",E55/$E$175)</f>
        <v>0.26891891891891889</v>
      </c>
      <c r="D55" s="24">
        <v>2.1</v>
      </c>
      <c r="E55" s="12">
        <v>39.799999999999997</v>
      </c>
      <c r="F55" s="21" t="s">
        <v>125</v>
      </c>
      <c r="G55" s="8">
        <f>C55</f>
        <v>0.26891891891891889</v>
      </c>
      <c r="H55" s="10">
        <v>-35</v>
      </c>
      <c r="I55" s="10">
        <v>30</v>
      </c>
    </row>
    <row r="56" spans="1:9" ht="30" x14ac:dyDescent="0.25">
      <c r="A56" s="25"/>
      <c r="B56" s="27"/>
      <c r="C56" s="7">
        <f>IF(E56="","",E56/$E$175)</f>
        <v>0.27027027027027029</v>
      </c>
      <c r="D56" s="24">
        <v>2.1</v>
      </c>
      <c r="E56" s="6">
        <v>40</v>
      </c>
      <c r="F56" s="21" t="s">
        <v>124</v>
      </c>
      <c r="G56" s="8">
        <f>C56</f>
        <v>0.27027027027027029</v>
      </c>
      <c r="H56" s="10">
        <v>-35</v>
      </c>
      <c r="I56" s="10">
        <v>30</v>
      </c>
    </row>
    <row r="57" spans="1:9" ht="60" x14ac:dyDescent="0.25">
      <c r="A57" s="25"/>
      <c r="B57" s="27"/>
      <c r="C57" s="7">
        <f>IF(E57="","",E57/$E$175)</f>
        <v>0.27702702702702703</v>
      </c>
      <c r="D57" s="24">
        <v>2.1</v>
      </c>
      <c r="E57" s="6">
        <v>41</v>
      </c>
      <c r="F57" s="21" t="s">
        <v>123</v>
      </c>
      <c r="G57" s="8">
        <f>C57</f>
        <v>0.27702702702702703</v>
      </c>
      <c r="H57" s="10">
        <v>-35</v>
      </c>
      <c r="I57" s="10">
        <v>30</v>
      </c>
    </row>
    <row r="58" spans="1:9" ht="30" x14ac:dyDescent="0.25">
      <c r="A58" s="25"/>
      <c r="B58" s="27"/>
      <c r="C58" s="7">
        <f>IF(E58="","",E58/$E$175)</f>
        <v>0.28378378378378377</v>
      </c>
      <c r="D58" s="24">
        <v>2.1</v>
      </c>
      <c r="E58" s="6">
        <v>42</v>
      </c>
      <c r="F58" s="21" t="s">
        <v>122</v>
      </c>
      <c r="G58" s="8">
        <f>C58</f>
        <v>0.28378378378378377</v>
      </c>
      <c r="H58" s="10">
        <v>-35</v>
      </c>
      <c r="I58" s="10">
        <v>30</v>
      </c>
    </row>
    <row r="59" spans="1:9" x14ac:dyDescent="0.25">
      <c r="A59" s="25"/>
      <c r="B59" s="27"/>
      <c r="C59" s="7">
        <f>IF(E59="","",E59/$E$175)</f>
        <v>0.29054054054054052</v>
      </c>
      <c r="D59" s="24">
        <v>2.1</v>
      </c>
      <c r="E59" s="6">
        <v>43</v>
      </c>
      <c r="F59" s="21" t="s">
        <v>121</v>
      </c>
      <c r="G59" s="8">
        <f>C59</f>
        <v>0.29054054054054052</v>
      </c>
      <c r="H59" s="10">
        <v>-35</v>
      </c>
      <c r="I59" s="10">
        <v>30</v>
      </c>
    </row>
    <row r="60" spans="1:9" ht="30" x14ac:dyDescent="0.25">
      <c r="A60" s="25"/>
      <c r="B60" s="26">
        <v>2.2000000000000002</v>
      </c>
      <c r="C60" s="7">
        <f>IF(E60="","",E60/$E$175)</f>
        <v>0.29729729729729731</v>
      </c>
      <c r="D60" s="26">
        <v>2.2000000000000002</v>
      </c>
      <c r="E60" s="6">
        <v>44</v>
      </c>
      <c r="F60" s="21" t="s">
        <v>120</v>
      </c>
      <c r="G60" s="8">
        <f>C60</f>
        <v>0.29729729729729731</v>
      </c>
      <c r="H60" s="10">
        <v>-35</v>
      </c>
      <c r="I60" s="10">
        <v>31</v>
      </c>
    </row>
    <row r="61" spans="1:9" ht="30" x14ac:dyDescent="0.25">
      <c r="A61" s="25"/>
      <c r="B61" s="27"/>
      <c r="C61" s="7">
        <f>IF(E61="","",E61/$E$175)</f>
        <v>0.30405405405405406</v>
      </c>
      <c r="D61" s="26">
        <v>2.2000000000000002</v>
      </c>
      <c r="E61" s="6">
        <v>45</v>
      </c>
      <c r="F61" s="21" t="s">
        <v>119</v>
      </c>
      <c r="G61" s="8">
        <f>C61</f>
        <v>0.30405405405405406</v>
      </c>
      <c r="H61" s="10">
        <v>-35</v>
      </c>
      <c r="I61" s="10">
        <v>32</v>
      </c>
    </row>
    <row r="62" spans="1:9" ht="30" x14ac:dyDescent="0.25">
      <c r="A62" s="25"/>
      <c r="B62" s="27"/>
      <c r="C62" s="7">
        <f>IF(E62="","",E62/$E$175)</f>
        <v>0.30405405405405406</v>
      </c>
      <c r="D62" s="26">
        <v>2.2000000000000002</v>
      </c>
      <c r="E62" s="6">
        <v>45</v>
      </c>
      <c r="F62" s="21" t="s">
        <v>118</v>
      </c>
      <c r="G62" s="8">
        <f>C62</f>
        <v>0.30405405405405406</v>
      </c>
      <c r="H62" s="10">
        <v>-35</v>
      </c>
      <c r="I62" s="10">
        <v>33</v>
      </c>
    </row>
    <row r="63" spans="1:9" x14ac:dyDescent="0.25">
      <c r="A63" s="25"/>
      <c r="B63" s="27"/>
      <c r="C63" s="7">
        <f>IF(E63="","",E63/$E$175)</f>
        <v>0.31756756756756754</v>
      </c>
      <c r="D63" s="26">
        <v>2.2000000000000002</v>
      </c>
      <c r="E63" s="6">
        <v>47</v>
      </c>
      <c r="F63" s="21" t="s">
        <v>117</v>
      </c>
      <c r="G63" s="8">
        <f>C63</f>
        <v>0.31756756756756754</v>
      </c>
      <c r="H63" s="10">
        <v>-35</v>
      </c>
      <c r="I63" s="10">
        <v>28</v>
      </c>
    </row>
    <row r="64" spans="1:9" x14ac:dyDescent="0.25">
      <c r="A64" s="25"/>
      <c r="B64" s="27"/>
      <c r="C64" s="7">
        <f>IF(E64="","",E64/$E$175)</f>
        <v>0.32432432432432434</v>
      </c>
      <c r="D64" s="26">
        <v>2.2000000000000002</v>
      </c>
      <c r="E64" s="6">
        <v>48</v>
      </c>
      <c r="F64" s="21" t="s">
        <v>116</v>
      </c>
      <c r="G64" s="8">
        <f>C64</f>
        <v>0.32432432432432434</v>
      </c>
      <c r="H64" s="10">
        <v>-35</v>
      </c>
      <c r="I64" s="10">
        <v>34</v>
      </c>
    </row>
    <row r="65" spans="1:10" ht="45" x14ac:dyDescent="0.25">
      <c r="A65" s="25"/>
      <c r="B65" s="27"/>
      <c r="C65" s="7">
        <f>IF(E65="","",E65/$E$175)</f>
        <v>0.34459459459459457</v>
      </c>
      <c r="D65" s="26">
        <v>2.2000000000000002</v>
      </c>
      <c r="E65" s="6">
        <v>51</v>
      </c>
      <c r="F65" s="21" t="s">
        <v>115</v>
      </c>
      <c r="G65" s="8">
        <f>C65</f>
        <v>0.34459459459459457</v>
      </c>
      <c r="H65" s="10">
        <v>-35</v>
      </c>
      <c r="I65" s="10">
        <v>35</v>
      </c>
    </row>
    <row r="66" spans="1:10" ht="45" x14ac:dyDescent="0.25">
      <c r="A66" s="25"/>
      <c r="B66" s="27"/>
      <c r="C66" s="7">
        <f>IF(E66="","",E66/$E$175)</f>
        <v>0.34459459459459457</v>
      </c>
      <c r="D66" s="26">
        <v>2.2000000000000002</v>
      </c>
      <c r="E66" s="6">
        <v>51</v>
      </c>
      <c r="F66" s="21" t="s">
        <v>114</v>
      </c>
      <c r="G66" s="8">
        <f>C66</f>
        <v>0.34459459459459457</v>
      </c>
      <c r="H66" s="10">
        <v>-35</v>
      </c>
      <c r="I66" s="10">
        <v>36</v>
      </c>
    </row>
    <row r="67" spans="1:10" ht="30" x14ac:dyDescent="0.25">
      <c r="A67" s="25"/>
      <c r="B67" s="27"/>
      <c r="C67" s="7">
        <f>IF(E67="","",E67/$E$175)</f>
        <v>0.35135135135135137</v>
      </c>
      <c r="D67" s="26">
        <v>2.2000000000000002</v>
      </c>
      <c r="E67" s="6">
        <v>52</v>
      </c>
      <c r="F67" s="21" t="s">
        <v>113</v>
      </c>
      <c r="G67" s="8">
        <f>C67</f>
        <v>0.35135135135135137</v>
      </c>
      <c r="H67" s="10">
        <v>-35</v>
      </c>
      <c r="I67" s="10">
        <v>37</v>
      </c>
    </row>
    <row r="68" spans="1:10" ht="75" x14ac:dyDescent="0.25">
      <c r="A68" s="25"/>
      <c r="B68" s="27"/>
      <c r="C68" s="7">
        <f>IF(E68="","",E68/$E$175)</f>
        <v>0.35810810810810811</v>
      </c>
      <c r="D68" s="26">
        <v>2.2000000000000002</v>
      </c>
      <c r="E68" s="6">
        <v>53</v>
      </c>
      <c r="F68" s="21" t="s">
        <v>112</v>
      </c>
      <c r="G68" s="8">
        <f>C68</f>
        <v>0.35810810810810811</v>
      </c>
      <c r="H68" s="10">
        <v>-35</v>
      </c>
      <c r="I68" s="10">
        <v>38</v>
      </c>
    </row>
    <row r="69" spans="1:10" x14ac:dyDescent="0.25">
      <c r="A69" s="25"/>
      <c r="B69" s="27"/>
      <c r="C69" s="7">
        <f>IF(E69="","",E69/$E$175)</f>
        <v>0.3783783783783784</v>
      </c>
      <c r="D69" s="26">
        <v>2.2000000000000002</v>
      </c>
      <c r="E69" s="6">
        <v>56</v>
      </c>
      <c r="F69" s="21" t="s">
        <v>111</v>
      </c>
      <c r="G69" s="8">
        <f>C69</f>
        <v>0.3783783783783784</v>
      </c>
      <c r="H69" s="10">
        <v>-35</v>
      </c>
      <c r="I69" s="10">
        <v>39</v>
      </c>
    </row>
    <row r="70" spans="1:10" ht="75" x14ac:dyDescent="0.25">
      <c r="A70" s="25"/>
      <c r="B70" s="27"/>
      <c r="C70" s="7">
        <f>IF(E70="","",E70/$E$175)</f>
        <v>0.38513513513513514</v>
      </c>
      <c r="D70" s="26">
        <v>2.2000000000000002</v>
      </c>
      <c r="E70" s="6">
        <v>57</v>
      </c>
      <c r="F70" s="21" t="s">
        <v>110</v>
      </c>
      <c r="G70" s="8">
        <f>C70</f>
        <v>0.38513513513513514</v>
      </c>
      <c r="H70" s="10">
        <v>-50</v>
      </c>
      <c r="I70" s="10">
        <v>-5</v>
      </c>
      <c r="J70" s="1" t="s">
        <v>109</v>
      </c>
    </row>
    <row r="71" spans="1:10" ht="30" x14ac:dyDescent="0.25">
      <c r="A71" s="25"/>
      <c r="B71" s="27"/>
      <c r="C71" s="7">
        <f>IF(E71="","",E71/$E$175)</f>
        <v>0.39527027027027029</v>
      </c>
      <c r="D71" s="26">
        <v>2.2000000000000002</v>
      </c>
      <c r="E71" s="12">
        <v>58.5</v>
      </c>
      <c r="F71" s="21" t="s">
        <v>108</v>
      </c>
      <c r="G71" s="8">
        <f>C71</f>
        <v>0.39527027027027029</v>
      </c>
      <c r="H71" s="10">
        <v>-50</v>
      </c>
      <c r="I71" s="10">
        <v>-10</v>
      </c>
    </row>
    <row r="72" spans="1:10" ht="75" x14ac:dyDescent="0.25">
      <c r="A72" s="25"/>
      <c r="B72" s="24">
        <v>2.2999999999999998</v>
      </c>
      <c r="C72" s="7">
        <f>IF(E72="","",E72/$E$175)</f>
        <v>0.39864864864864863</v>
      </c>
      <c r="D72" s="24">
        <v>2.2999999999999998</v>
      </c>
      <c r="E72" s="6">
        <v>59</v>
      </c>
      <c r="F72" s="21" t="s">
        <v>107</v>
      </c>
      <c r="G72" s="8">
        <f>C72</f>
        <v>0.39864864864864863</v>
      </c>
      <c r="H72" s="10">
        <v>-50</v>
      </c>
      <c r="I72" s="10">
        <v>-10</v>
      </c>
    </row>
    <row r="73" spans="1:10" ht="75" x14ac:dyDescent="0.25">
      <c r="C73" s="7">
        <f>IF(E73="","",E73/$E$175)</f>
        <v>0.40540540540540543</v>
      </c>
      <c r="D73" s="23">
        <v>2.2999999999999998</v>
      </c>
      <c r="E73" s="6">
        <v>60</v>
      </c>
      <c r="F73" s="21" t="s">
        <v>106</v>
      </c>
      <c r="G73" s="8">
        <f>C73</f>
        <v>0.40540540540540543</v>
      </c>
      <c r="H73" s="10">
        <v>-50</v>
      </c>
      <c r="I73" s="10">
        <v>-10</v>
      </c>
    </row>
    <row r="74" spans="1:10" ht="30" x14ac:dyDescent="0.25">
      <c r="C74" s="7">
        <f>IF(E74="","",E74/$E$175)</f>
        <v>0.41216216216216217</v>
      </c>
      <c r="D74" s="23">
        <v>2.2999999999999998</v>
      </c>
      <c r="E74" s="6">
        <v>61</v>
      </c>
      <c r="F74" s="21" t="s">
        <v>105</v>
      </c>
      <c r="G74" s="8">
        <f>C74</f>
        <v>0.41216216216216217</v>
      </c>
      <c r="H74" s="10">
        <v>-50</v>
      </c>
      <c r="I74" s="10">
        <v>-10</v>
      </c>
    </row>
    <row r="75" spans="1:10" x14ac:dyDescent="0.25">
      <c r="C75" s="7">
        <f>IF(E75="","",E75/$E$175)</f>
        <v>0.41891891891891891</v>
      </c>
      <c r="D75" s="23">
        <v>2.2999999999999998</v>
      </c>
      <c r="E75" s="6">
        <v>62</v>
      </c>
      <c r="F75" s="21" t="s">
        <v>104</v>
      </c>
      <c r="G75" s="8">
        <f>C75</f>
        <v>0.41891891891891891</v>
      </c>
      <c r="H75" s="10">
        <v>-50</v>
      </c>
      <c r="I75" s="10">
        <v>-10</v>
      </c>
    </row>
    <row r="76" spans="1:10" ht="45" x14ac:dyDescent="0.25">
      <c r="C76" s="7">
        <f>IF(E76="","",E76/$E$175)</f>
        <v>0.42567567567567566</v>
      </c>
      <c r="D76" s="23">
        <v>2.2999999999999998</v>
      </c>
      <c r="E76" s="6">
        <v>63</v>
      </c>
      <c r="F76" s="21" t="s">
        <v>103</v>
      </c>
      <c r="G76" s="8">
        <f>C76</f>
        <v>0.42567567567567566</v>
      </c>
      <c r="H76" s="10">
        <v>-45</v>
      </c>
      <c r="I76" s="10">
        <v>-10</v>
      </c>
    </row>
    <row r="77" spans="1:10" ht="45" x14ac:dyDescent="0.25">
      <c r="C77" s="7">
        <f>IF(E77="","",E77/$E$175)</f>
        <v>0.4391891891891892</v>
      </c>
      <c r="D77" s="23">
        <v>2.2999999999999998</v>
      </c>
      <c r="E77" s="6">
        <v>65</v>
      </c>
      <c r="F77" s="21" t="s">
        <v>102</v>
      </c>
      <c r="G77" s="8">
        <f>C77</f>
        <v>0.4391891891891892</v>
      </c>
      <c r="H77" s="10">
        <v>-50</v>
      </c>
      <c r="I77" s="10">
        <v>5</v>
      </c>
    </row>
    <row r="78" spans="1:10" ht="60" x14ac:dyDescent="0.25">
      <c r="C78" s="7">
        <f>IF(E78="","",E78/$E$175)</f>
        <v>0.45270270270270269</v>
      </c>
      <c r="D78" s="23">
        <v>2.2999999999999998</v>
      </c>
      <c r="E78" s="6">
        <v>67</v>
      </c>
      <c r="F78" s="21" t="s">
        <v>101</v>
      </c>
      <c r="G78" s="8">
        <f>C78</f>
        <v>0.45270270270270269</v>
      </c>
      <c r="H78" s="10">
        <v>-55</v>
      </c>
      <c r="I78" s="10">
        <v>5</v>
      </c>
    </row>
    <row r="79" spans="1:10" ht="45" x14ac:dyDescent="0.25">
      <c r="C79" s="7">
        <f>IF(E79="","",E79/$E$175)</f>
        <v>0.46621621621621623</v>
      </c>
      <c r="D79" s="23">
        <v>2.2999999999999998</v>
      </c>
      <c r="E79" s="6">
        <v>69</v>
      </c>
      <c r="F79" s="21" t="s">
        <v>100</v>
      </c>
      <c r="G79" s="8">
        <f>C79</f>
        <v>0.46621621621621623</v>
      </c>
      <c r="H79" s="10">
        <v>-80</v>
      </c>
      <c r="I79" s="10">
        <v>5</v>
      </c>
    </row>
    <row r="80" spans="1:10" ht="60" x14ac:dyDescent="0.25">
      <c r="B80" s="22">
        <v>2.4</v>
      </c>
      <c r="C80" s="7">
        <f>IF(E80="","",E80/$E$175)</f>
        <v>0.47297297297297297</v>
      </c>
      <c r="D80" s="22">
        <v>2.4</v>
      </c>
      <c r="E80" s="6">
        <v>70</v>
      </c>
      <c r="F80" s="21" t="s">
        <v>99</v>
      </c>
      <c r="G80" s="8">
        <f>C80</f>
        <v>0.47297297297297297</v>
      </c>
      <c r="H80" s="10">
        <v>-80</v>
      </c>
      <c r="I80" s="10">
        <v>5</v>
      </c>
    </row>
    <row r="81" spans="2:10" ht="60" x14ac:dyDescent="0.25">
      <c r="C81" s="7">
        <f>IF(E81="","",E81/$E$175)</f>
        <v>0.48648648648648651</v>
      </c>
      <c r="D81" s="22">
        <v>2.4</v>
      </c>
      <c r="E81" s="6">
        <v>72</v>
      </c>
      <c r="F81" s="21" t="s">
        <v>98</v>
      </c>
      <c r="G81" s="8">
        <f>C81</f>
        <v>0.48648648648648651</v>
      </c>
      <c r="H81" s="10">
        <v>-80</v>
      </c>
      <c r="I81" s="10">
        <v>5</v>
      </c>
    </row>
    <row r="82" spans="2:10" ht="90" x14ac:dyDescent="0.25">
      <c r="C82" s="7">
        <f>IF(E82="","",E82/$E$175)</f>
        <v>0.5</v>
      </c>
      <c r="D82" s="22">
        <v>2.4</v>
      </c>
      <c r="E82" s="6">
        <v>74</v>
      </c>
      <c r="F82" s="21" t="s">
        <v>97</v>
      </c>
      <c r="G82" s="8">
        <f>C82</f>
        <v>0.5</v>
      </c>
      <c r="H82" s="10">
        <v>-80</v>
      </c>
      <c r="I82" s="10">
        <v>5</v>
      </c>
    </row>
    <row r="83" spans="2:10" x14ac:dyDescent="0.25">
      <c r="C83" s="7">
        <f>IF(E83="","",E83/$E$175)</f>
        <v>0.5067567567567568</v>
      </c>
      <c r="D83" s="22">
        <v>2.4</v>
      </c>
      <c r="E83" s="6">
        <v>75</v>
      </c>
      <c r="F83" s="21" t="s">
        <v>96</v>
      </c>
      <c r="G83" s="8">
        <f>C83</f>
        <v>0.5067567567567568</v>
      </c>
      <c r="H83" s="10">
        <v>-80</v>
      </c>
      <c r="I83" s="10">
        <v>5</v>
      </c>
    </row>
    <row r="84" spans="2:10" x14ac:dyDescent="0.25">
      <c r="B84" s="19">
        <v>2.5</v>
      </c>
      <c r="C84" s="7">
        <f>IF(E84="","",E84/$E$175)</f>
        <v>0.50878378378378375</v>
      </c>
      <c r="D84" s="19">
        <v>2.5</v>
      </c>
      <c r="E84" s="12">
        <v>75.3</v>
      </c>
      <c r="F84" s="21" t="s">
        <v>95</v>
      </c>
      <c r="G84" s="8">
        <f>C84</f>
        <v>0.50878378378378375</v>
      </c>
      <c r="H84" s="10">
        <v>-80</v>
      </c>
      <c r="I84" s="10">
        <v>5</v>
      </c>
    </row>
    <row r="85" spans="2:10" ht="60" x14ac:dyDescent="0.25">
      <c r="C85" s="7">
        <f>IF(E85="","",E85/$E$175)</f>
        <v>0.51081081081081081</v>
      </c>
      <c r="D85" s="19">
        <v>2.5</v>
      </c>
      <c r="E85" s="12">
        <v>75.599999999999994</v>
      </c>
      <c r="F85" s="21" t="s">
        <v>94</v>
      </c>
      <c r="G85" s="8">
        <f>C85</f>
        <v>0.51081081081081081</v>
      </c>
      <c r="H85" s="10">
        <v>-70</v>
      </c>
      <c r="I85" s="10">
        <v>5</v>
      </c>
    </row>
    <row r="86" spans="2:10" ht="30" x14ac:dyDescent="0.25">
      <c r="C86" s="7">
        <f>IF(E86="","",E86/$E$175)</f>
        <v>0.51351351351351349</v>
      </c>
      <c r="D86" s="19">
        <v>2.5</v>
      </c>
      <c r="E86" s="6">
        <v>76</v>
      </c>
      <c r="F86" s="21" t="s">
        <v>93</v>
      </c>
      <c r="G86" s="8">
        <f>C86</f>
        <v>0.51351351351351349</v>
      </c>
      <c r="H86" s="10">
        <v>-70</v>
      </c>
      <c r="I86" s="10">
        <v>15</v>
      </c>
    </row>
    <row r="87" spans="2:10" ht="45" x14ac:dyDescent="0.25">
      <c r="C87" s="7">
        <f>IF(E87="","",E87/$E$175)</f>
        <v>0.52027027027027029</v>
      </c>
      <c r="D87" s="19">
        <v>2.5</v>
      </c>
      <c r="E87" s="12">
        <v>77</v>
      </c>
      <c r="F87" s="21" t="s">
        <v>92</v>
      </c>
      <c r="G87" s="8">
        <f>C87</f>
        <v>0.52027027027027029</v>
      </c>
      <c r="H87" s="10">
        <v>-70</v>
      </c>
      <c r="I87" s="10">
        <v>20</v>
      </c>
    </row>
    <row r="88" spans="2:10" ht="90" x14ac:dyDescent="0.25">
      <c r="C88" s="7">
        <f>IF(E88="","",E88/$E$175)</f>
        <v>0.52162162162162162</v>
      </c>
      <c r="D88" s="19">
        <v>2.5</v>
      </c>
      <c r="E88" s="12">
        <v>77.2</v>
      </c>
      <c r="F88" s="20" t="s">
        <v>91</v>
      </c>
      <c r="G88" s="8">
        <f>C88</f>
        <v>0.52162162162162162</v>
      </c>
      <c r="H88" s="10">
        <v>-70</v>
      </c>
      <c r="I88" s="10">
        <v>22</v>
      </c>
    </row>
    <row r="89" spans="2:10" x14ac:dyDescent="0.25">
      <c r="C89" s="7">
        <f>IF(E89="","",E89/$E$175)</f>
        <v>0.52364864864864868</v>
      </c>
      <c r="D89" s="19">
        <v>2.5</v>
      </c>
      <c r="E89" s="12">
        <v>77.5</v>
      </c>
      <c r="F89" s="20" t="s">
        <v>90</v>
      </c>
      <c r="G89" s="8">
        <f>C89</f>
        <v>0.52364864864864868</v>
      </c>
      <c r="H89" s="10">
        <v>-70</v>
      </c>
      <c r="I89" s="10">
        <v>25</v>
      </c>
    </row>
    <row r="90" spans="2:10" ht="75" x14ac:dyDescent="0.25">
      <c r="C90" s="7">
        <f>IF(E90="","",E90/$E$175)</f>
        <v>0.52567567567567564</v>
      </c>
      <c r="D90" s="19">
        <v>2.5</v>
      </c>
      <c r="E90" s="12">
        <v>77.8</v>
      </c>
      <c r="F90" s="9" t="s">
        <v>89</v>
      </c>
      <c r="G90" s="8">
        <f>C90</f>
        <v>0.52567567567567564</v>
      </c>
      <c r="H90" s="10">
        <v>-70</v>
      </c>
      <c r="I90" s="10">
        <v>28</v>
      </c>
    </row>
    <row r="91" spans="2:10" ht="60" x14ac:dyDescent="0.25">
      <c r="C91" s="7">
        <f>IF(E91="","",E91/$E$175)</f>
        <v>0.52702702702702697</v>
      </c>
      <c r="D91" s="19">
        <v>2.5</v>
      </c>
      <c r="E91" s="6">
        <v>78</v>
      </c>
      <c r="F91" s="20" t="s">
        <v>88</v>
      </c>
      <c r="G91" s="8">
        <f>C91</f>
        <v>0.52702702702702697</v>
      </c>
      <c r="H91" s="10">
        <v>-70</v>
      </c>
      <c r="I91" s="10">
        <v>30</v>
      </c>
    </row>
    <row r="92" spans="2:10" ht="45" x14ac:dyDescent="0.25">
      <c r="C92" s="7">
        <f>IF(E92="","",E92/$E$175)</f>
        <v>0.53378378378378377</v>
      </c>
      <c r="D92" s="19">
        <v>2.5</v>
      </c>
      <c r="E92" s="6">
        <v>79</v>
      </c>
      <c r="F92" s="9" t="s">
        <v>87</v>
      </c>
      <c r="G92" s="8">
        <f>C92</f>
        <v>0.53378378378378377</v>
      </c>
      <c r="H92" s="10">
        <v>-70</v>
      </c>
      <c r="I92" s="10">
        <v>-40</v>
      </c>
      <c r="J92" s="1" t="s">
        <v>86</v>
      </c>
    </row>
    <row r="93" spans="2:10" ht="45" x14ac:dyDescent="0.25">
      <c r="C93" s="7">
        <f>IF(E93="","",E93/$E$175)</f>
        <v>0.54054054054054057</v>
      </c>
      <c r="D93" s="19">
        <v>2.5</v>
      </c>
      <c r="E93" s="6">
        <v>80</v>
      </c>
      <c r="F93" s="9" t="s">
        <v>85</v>
      </c>
      <c r="G93" s="8">
        <f>C93</f>
        <v>0.54054054054054057</v>
      </c>
      <c r="H93" s="10">
        <v>-70</v>
      </c>
      <c r="I93" s="10">
        <v>-30</v>
      </c>
    </row>
    <row r="94" spans="2:10" ht="30" x14ac:dyDescent="0.25">
      <c r="C94" s="7">
        <f>IF(E94="","",E94/$E$175)</f>
        <v>0.54729729729729726</v>
      </c>
      <c r="D94" s="19">
        <v>2.5</v>
      </c>
      <c r="E94" s="6">
        <v>81</v>
      </c>
      <c r="F94" s="9" t="s">
        <v>84</v>
      </c>
      <c r="G94" s="8">
        <f>C94</f>
        <v>0.54729729729729726</v>
      </c>
      <c r="H94" s="10">
        <v>-70</v>
      </c>
      <c r="I94" s="10">
        <v>-50</v>
      </c>
    </row>
    <row r="95" spans="2:10" ht="45" x14ac:dyDescent="0.25">
      <c r="C95" s="7">
        <f>IF(E95="","",E95/$E$175)</f>
        <v>0.56081081081081086</v>
      </c>
      <c r="D95" s="19">
        <v>2.5</v>
      </c>
      <c r="E95" s="6">
        <v>83</v>
      </c>
      <c r="F95" s="9" t="s">
        <v>83</v>
      </c>
      <c r="G95" s="8">
        <f>C95</f>
        <v>0.56081081081081086</v>
      </c>
      <c r="H95" s="10">
        <v>-70</v>
      </c>
      <c r="I95" s="10">
        <v>-25</v>
      </c>
    </row>
    <row r="96" spans="2:10" x14ac:dyDescent="0.25">
      <c r="C96" s="7">
        <f>IF(E96="","",E96/$E$175)</f>
        <v>0.58108108108108103</v>
      </c>
      <c r="D96" s="19">
        <v>2.5</v>
      </c>
      <c r="E96" s="6">
        <v>86</v>
      </c>
      <c r="F96" s="9" t="s">
        <v>82</v>
      </c>
      <c r="G96" s="8">
        <f>C96</f>
        <v>0.58108108108108103</v>
      </c>
      <c r="H96" s="10">
        <v>-70</v>
      </c>
      <c r="I96" s="10">
        <v>-35</v>
      </c>
    </row>
    <row r="97" spans="2:10" ht="60" x14ac:dyDescent="0.25">
      <c r="B97" s="18">
        <v>2.6</v>
      </c>
      <c r="C97" s="7">
        <f>IF(E97="","",E97/$E$175)</f>
        <v>0.58783783783783783</v>
      </c>
      <c r="D97" s="18">
        <v>2.6</v>
      </c>
      <c r="E97" s="6">
        <v>87</v>
      </c>
      <c r="F97" s="9" t="s">
        <v>81</v>
      </c>
      <c r="G97" s="8">
        <f>C97</f>
        <v>0.58783783783783783</v>
      </c>
      <c r="H97" s="10">
        <v>-70</v>
      </c>
      <c r="I97" s="10">
        <v>-35</v>
      </c>
    </row>
    <row r="98" spans="2:10" ht="30" x14ac:dyDescent="0.25">
      <c r="C98" s="7">
        <f>IF(E98="","",E98/$E$175)</f>
        <v>0.59459459459459463</v>
      </c>
      <c r="D98" s="18">
        <v>2.6</v>
      </c>
      <c r="E98" s="6">
        <v>88</v>
      </c>
      <c r="F98" s="9" t="s">
        <v>80</v>
      </c>
      <c r="G98" s="8">
        <f>C98</f>
        <v>0.59459459459459463</v>
      </c>
      <c r="H98" s="10">
        <v>-70</v>
      </c>
      <c r="I98" s="10">
        <v>-35</v>
      </c>
    </row>
    <row r="99" spans="2:10" x14ac:dyDescent="0.25">
      <c r="C99" s="7">
        <f>IF(E99="","",E99/$E$175)</f>
        <v>0.59797297297297303</v>
      </c>
      <c r="D99" s="18">
        <v>2.6</v>
      </c>
      <c r="E99" s="12">
        <v>88.5</v>
      </c>
      <c r="F99" s="17" t="s">
        <v>79</v>
      </c>
      <c r="G99" s="8">
        <f>C99</f>
        <v>0.59797297297297303</v>
      </c>
      <c r="H99" s="10">
        <v>-70</v>
      </c>
      <c r="I99" s="10">
        <v>-35</v>
      </c>
    </row>
    <row r="100" spans="2:10" ht="45" x14ac:dyDescent="0.25">
      <c r="C100" s="7">
        <f>IF(E100="","",E100/$E$175)</f>
        <v>0.60135135135135132</v>
      </c>
      <c r="D100" s="18">
        <v>2.6</v>
      </c>
      <c r="E100" s="6">
        <v>89</v>
      </c>
      <c r="F100" s="9" t="s">
        <v>78</v>
      </c>
      <c r="G100" s="8">
        <f>C100</f>
        <v>0.60135135135135132</v>
      </c>
      <c r="H100" s="10">
        <v>-70</v>
      </c>
      <c r="I100" s="10">
        <v>-60</v>
      </c>
      <c r="J100" s="1" t="s">
        <v>77</v>
      </c>
    </row>
    <row r="101" spans="2:10" ht="90" x14ac:dyDescent="0.25">
      <c r="C101" s="7">
        <f>IF(E101="","",E101/$E$175)</f>
        <v>0.60810810810810811</v>
      </c>
      <c r="D101" s="18">
        <v>2.6</v>
      </c>
      <c r="E101" s="6">
        <v>90</v>
      </c>
      <c r="F101" s="17" t="s">
        <v>76</v>
      </c>
      <c r="G101" s="8">
        <f>C101</f>
        <v>0.60810810810810811</v>
      </c>
      <c r="H101" s="10">
        <v>-70</v>
      </c>
      <c r="I101" s="10">
        <v>-60</v>
      </c>
    </row>
    <row r="102" spans="2:10" x14ac:dyDescent="0.25">
      <c r="C102" s="7">
        <f>IF(E102="","",E102/$E$175)</f>
        <v>0.61486486486486491</v>
      </c>
      <c r="D102" s="18">
        <v>2.6</v>
      </c>
      <c r="E102" s="6">
        <v>91</v>
      </c>
      <c r="F102" s="17" t="s">
        <v>75</v>
      </c>
      <c r="G102" s="8">
        <f>C102</f>
        <v>0.61486486486486491</v>
      </c>
      <c r="H102" s="10">
        <v>-70</v>
      </c>
      <c r="I102" s="10">
        <v>-50</v>
      </c>
    </row>
    <row r="103" spans="2:10" ht="60" x14ac:dyDescent="0.25">
      <c r="B103" s="16">
        <v>2.7</v>
      </c>
      <c r="C103" s="7">
        <f>IF(E103="","",E103/$E$175)</f>
        <v>0.6216216216216216</v>
      </c>
      <c r="D103" s="16">
        <v>2.7</v>
      </c>
      <c r="E103" s="6">
        <v>92</v>
      </c>
      <c r="F103" s="9" t="s">
        <v>74</v>
      </c>
      <c r="G103" s="8">
        <f>C103</f>
        <v>0.6216216216216216</v>
      </c>
      <c r="H103" s="10">
        <v>-65</v>
      </c>
      <c r="I103" s="10">
        <v>-50</v>
      </c>
    </row>
    <row r="104" spans="2:10" ht="105" x14ac:dyDescent="0.25">
      <c r="C104" s="7">
        <f>IF(E104="","",E104/$E$175)</f>
        <v>0.63513513513513509</v>
      </c>
      <c r="D104" s="16">
        <v>2.7</v>
      </c>
      <c r="E104" s="6">
        <v>94</v>
      </c>
      <c r="F104" s="9" t="s">
        <v>73</v>
      </c>
      <c r="G104" s="8">
        <f>C104</f>
        <v>0.63513513513513509</v>
      </c>
      <c r="H104" s="10">
        <v>-65</v>
      </c>
      <c r="I104" s="10">
        <v>-45</v>
      </c>
    </row>
    <row r="105" spans="2:10" ht="60" x14ac:dyDescent="0.25">
      <c r="C105" s="7">
        <f>IF(E105="","",E105/$E$175)</f>
        <v>0.64864864864864868</v>
      </c>
      <c r="D105" s="16">
        <v>2.7</v>
      </c>
      <c r="E105" s="6">
        <v>96</v>
      </c>
      <c r="F105" s="9" t="s">
        <v>72</v>
      </c>
      <c r="G105" s="8">
        <f>C105</f>
        <v>0.64864864864864868</v>
      </c>
      <c r="H105" s="10">
        <v>-65</v>
      </c>
      <c r="I105" s="10">
        <v>-50</v>
      </c>
      <c r="J105" s="1" t="s">
        <v>71</v>
      </c>
    </row>
    <row r="106" spans="2:10" ht="30" x14ac:dyDescent="0.25">
      <c r="C106" s="7">
        <f>IF(E106="","",E106/$E$175)</f>
        <v>0.65540540540540537</v>
      </c>
      <c r="D106" s="16">
        <v>2.7</v>
      </c>
      <c r="E106" s="6">
        <v>97</v>
      </c>
      <c r="F106" s="9" t="s">
        <v>70</v>
      </c>
      <c r="G106" s="8">
        <f>C106</f>
        <v>0.65540540540540537</v>
      </c>
      <c r="H106" s="10">
        <v>-65</v>
      </c>
      <c r="I106" s="10">
        <v>-45</v>
      </c>
    </row>
    <row r="107" spans="2:10" ht="45" x14ac:dyDescent="0.25">
      <c r="C107" s="7">
        <f>IF(E107="","",E107/$E$175)</f>
        <v>0.66216216216216217</v>
      </c>
      <c r="D107" s="16">
        <v>2.7</v>
      </c>
      <c r="E107" s="6">
        <v>98</v>
      </c>
      <c r="F107" s="9" t="s">
        <v>69</v>
      </c>
      <c r="G107" s="8">
        <f>C107</f>
        <v>0.66216216216216217</v>
      </c>
      <c r="H107" s="10">
        <v>-65</v>
      </c>
      <c r="I107" s="10">
        <v>-40</v>
      </c>
    </row>
    <row r="108" spans="2:10" ht="30" x14ac:dyDescent="0.25">
      <c r="C108" s="7">
        <f>IF(E108="","",E108/$E$175)</f>
        <v>0.66216216216216217</v>
      </c>
      <c r="D108" s="16">
        <v>2.7</v>
      </c>
      <c r="E108" s="6">
        <v>98</v>
      </c>
      <c r="F108" s="9" t="s">
        <v>68</v>
      </c>
      <c r="G108" s="8">
        <f>C108</f>
        <v>0.66216216216216217</v>
      </c>
      <c r="H108" s="10">
        <v>-65</v>
      </c>
      <c r="I108" s="10">
        <v>-37</v>
      </c>
    </row>
    <row r="109" spans="2:10" ht="45" x14ac:dyDescent="0.25">
      <c r="C109" s="7">
        <f>IF(E109="","",E109/$E$175)</f>
        <v>0.66891891891891897</v>
      </c>
      <c r="D109" s="16">
        <v>2.7</v>
      </c>
      <c r="E109" s="6">
        <v>99</v>
      </c>
      <c r="F109" s="9" t="s">
        <v>67</v>
      </c>
      <c r="G109" s="8">
        <f>C109</f>
        <v>0.66891891891891897</v>
      </c>
      <c r="H109" s="10">
        <v>-65</v>
      </c>
      <c r="I109" s="10">
        <v>-30</v>
      </c>
    </row>
    <row r="110" spans="2:10" ht="30" x14ac:dyDescent="0.25">
      <c r="C110" s="7">
        <f>IF(E110="","",E110/$E$175)</f>
        <v>0.67567567567567566</v>
      </c>
      <c r="D110" s="16">
        <v>2.7</v>
      </c>
      <c r="E110" s="6">
        <v>100</v>
      </c>
      <c r="F110" s="9" t="s">
        <v>66</v>
      </c>
      <c r="G110" s="8">
        <f>C110</f>
        <v>0.67567567567567566</v>
      </c>
      <c r="H110" s="10">
        <v>-65</v>
      </c>
      <c r="I110" s="10">
        <v>-28</v>
      </c>
    </row>
    <row r="111" spans="2:10" ht="30" x14ac:dyDescent="0.25">
      <c r="C111" s="7">
        <f>IF(E111="","",E111/$E$175)</f>
        <v>0.67567567567567566</v>
      </c>
      <c r="D111" s="16">
        <v>2.7</v>
      </c>
      <c r="E111" s="6">
        <v>100</v>
      </c>
      <c r="F111" s="9" t="s">
        <v>65</v>
      </c>
      <c r="G111" s="8">
        <f>C111</f>
        <v>0.67567567567567566</v>
      </c>
      <c r="H111" s="10">
        <v>-75</v>
      </c>
      <c r="I111" s="10">
        <v>-28</v>
      </c>
    </row>
    <row r="112" spans="2:10" ht="30" x14ac:dyDescent="0.25">
      <c r="C112" s="7">
        <f>IF(E112="","",E112/$E$175)</f>
        <v>0.68243243243243246</v>
      </c>
      <c r="D112" s="16">
        <v>2.7</v>
      </c>
      <c r="E112" s="6">
        <v>101</v>
      </c>
      <c r="F112" s="9" t="s">
        <v>64</v>
      </c>
      <c r="G112" s="8">
        <f>C112</f>
        <v>0.68243243243243246</v>
      </c>
      <c r="H112" s="10">
        <v>-75</v>
      </c>
      <c r="I112" s="10">
        <v>-22</v>
      </c>
    </row>
    <row r="113" spans="1:9" ht="45" x14ac:dyDescent="0.25">
      <c r="C113" s="7">
        <f>IF(E113="","",E113/$E$175)</f>
        <v>0.68918918918918914</v>
      </c>
      <c r="D113" s="16">
        <v>2.7</v>
      </c>
      <c r="E113" s="6">
        <v>102</v>
      </c>
      <c r="F113" s="9" t="s">
        <v>63</v>
      </c>
      <c r="G113" s="8">
        <f>C113</f>
        <v>0.68918918918918914</v>
      </c>
      <c r="H113" s="10">
        <v>-75</v>
      </c>
      <c r="I113" s="10">
        <v>-30</v>
      </c>
    </row>
    <row r="114" spans="1:9" x14ac:dyDescent="0.25">
      <c r="C114" s="7">
        <f>IF(E114="","",E114/$E$175)</f>
        <v>0.68918918918918914</v>
      </c>
      <c r="D114" s="16">
        <v>2.7</v>
      </c>
      <c r="E114" s="6">
        <v>102</v>
      </c>
      <c r="F114" s="17" t="s">
        <v>62</v>
      </c>
      <c r="G114" s="8">
        <f>C114</f>
        <v>0.68918918918918914</v>
      </c>
      <c r="H114" s="10">
        <v>-75</v>
      </c>
      <c r="I114" s="10">
        <v>-25</v>
      </c>
    </row>
    <row r="115" spans="1:9" ht="60" x14ac:dyDescent="0.25">
      <c r="C115" s="7">
        <f>IF(E115="","",E115/$E$175)</f>
        <v>0.69594594594594594</v>
      </c>
      <c r="D115" s="16">
        <v>2.7</v>
      </c>
      <c r="E115" s="6">
        <v>103</v>
      </c>
      <c r="F115" s="9" t="s">
        <v>61</v>
      </c>
      <c r="G115" s="8">
        <f>C115</f>
        <v>0.69594594594594594</v>
      </c>
      <c r="H115" s="10">
        <v>-75</v>
      </c>
      <c r="I115" s="10">
        <v>-23</v>
      </c>
    </row>
    <row r="116" spans="1:9" ht="75" x14ac:dyDescent="0.25">
      <c r="C116" s="7">
        <f>IF(E116="","",E116/$E$175)</f>
        <v>0.70270270270270274</v>
      </c>
      <c r="D116" s="16">
        <v>2.7</v>
      </c>
      <c r="E116" s="6">
        <v>104</v>
      </c>
      <c r="F116" s="9" t="s">
        <v>60</v>
      </c>
      <c r="G116" s="8">
        <f>C116</f>
        <v>0.70270270270270274</v>
      </c>
      <c r="H116" s="10">
        <v>-90</v>
      </c>
      <c r="I116" s="10">
        <v>-23</v>
      </c>
    </row>
    <row r="117" spans="1:9" x14ac:dyDescent="0.25">
      <c r="C117" s="7">
        <f>IF(E117="","",E117/$E$175)</f>
        <v>0.70945945945945943</v>
      </c>
      <c r="D117" s="16">
        <v>2.7</v>
      </c>
      <c r="E117" s="6">
        <v>105</v>
      </c>
      <c r="F117" s="9" t="s">
        <v>59</v>
      </c>
      <c r="G117" s="8">
        <f>C117</f>
        <v>0.70945945945945943</v>
      </c>
      <c r="H117" s="10">
        <v>-90</v>
      </c>
      <c r="I117" s="10">
        <v>-20</v>
      </c>
    </row>
    <row r="118" spans="1:9" x14ac:dyDescent="0.25">
      <c r="C118" s="7">
        <f>IF(E118="","",E118/$E$175)</f>
        <v>0.71621621621621623</v>
      </c>
      <c r="D118" s="16">
        <v>2.7</v>
      </c>
      <c r="E118" s="6">
        <v>106</v>
      </c>
      <c r="F118" s="17" t="s">
        <v>58</v>
      </c>
      <c r="G118" s="8">
        <f>C118</f>
        <v>0.71621621621621623</v>
      </c>
      <c r="H118" s="10">
        <v>-90</v>
      </c>
      <c r="I118" s="10">
        <v>-15</v>
      </c>
    </row>
    <row r="119" spans="1:9" ht="45" x14ac:dyDescent="0.25">
      <c r="C119" s="7">
        <f>IF(E119="","",E119/$E$175)</f>
        <v>0.72297297297297303</v>
      </c>
      <c r="D119" s="16">
        <v>2.7</v>
      </c>
      <c r="E119" s="6">
        <v>107</v>
      </c>
      <c r="F119" s="9" t="s">
        <v>57</v>
      </c>
      <c r="G119" s="8">
        <f>C119</f>
        <v>0.72297297297297303</v>
      </c>
      <c r="H119" s="10">
        <v>-90</v>
      </c>
      <c r="I119" s="10">
        <v>-10</v>
      </c>
    </row>
    <row r="120" spans="1:9" ht="60" x14ac:dyDescent="0.25">
      <c r="C120" s="7">
        <f>IF(E120="","",E120/$E$175)</f>
        <v>0.72972972972972971</v>
      </c>
      <c r="D120" s="16">
        <v>2.7</v>
      </c>
      <c r="E120" s="6">
        <v>108</v>
      </c>
      <c r="F120" s="9" t="s">
        <v>56</v>
      </c>
      <c r="G120" s="8">
        <f>C120</f>
        <v>0.72972972972972971</v>
      </c>
      <c r="H120" s="10">
        <v>-90</v>
      </c>
      <c r="I120" s="10">
        <v>-5</v>
      </c>
    </row>
    <row r="121" spans="1:9" ht="45" x14ac:dyDescent="0.25">
      <c r="C121" s="7">
        <f>IF(E121="","",E121/$E$175)</f>
        <v>0.73648648648648651</v>
      </c>
      <c r="D121" s="16">
        <v>2.7</v>
      </c>
      <c r="E121" s="6">
        <v>109</v>
      </c>
      <c r="F121" s="9" t="s">
        <v>55</v>
      </c>
      <c r="G121" s="8">
        <f>C121</f>
        <v>0.73648648648648651</v>
      </c>
      <c r="H121" s="10">
        <v>-90</v>
      </c>
      <c r="I121" s="10">
        <v>0</v>
      </c>
    </row>
    <row r="122" spans="1:9" ht="30" x14ac:dyDescent="0.25">
      <c r="C122" s="7">
        <f>IF(E122="","",E122/$E$175)</f>
        <v>0.7432432432432432</v>
      </c>
      <c r="D122" s="16">
        <v>2.7</v>
      </c>
      <c r="E122" s="6">
        <v>110</v>
      </c>
      <c r="F122" s="9" t="s">
        <v>54</v>
      </c>
      <c r="G122" s="8">
        <f>C122</f>
        <v>0.7432432432432432</v>
      </c>
      <c r="H122" s="10">
        <v>-90</v>
      </c>
      <c r="I122" s="10">
        <v>-75</v>
      </c>
    </row>
    <row r="123" spans="1:9" x14ac:dyDescent="0.25">
      <c r="A123" s="25" t="s">
        <v>53</v>
      </c>
      <c r="B123" s="14">
        <v>3.1</v>
      </c>
      <c r="C123" s="7">
        <f>IF(E123="","",E123/$E$175)</f>
        <v>0.75</v>
      </c>
      <c r="D123" s="14">
        <v>3.1</v>
      </c>
      <c r="E123" s="6">
        <v>111</v>
      </c>
      <c r="F123" s="9" t="s">
        <v>52</v>
      </c>
      <c r="G123" s="8">
        <f>C123</f>
        <v>0.75</v>
      </c>
      <c r="H123" s="10">
        <v>-25</v>
      </c>
      <c r="I123" s="10">
        <v>15</v>
      </c>
    </row>
    <row r="124" spans="1:9" ht="30" x14ac:dyDescent="0.25">
      <c r="C124" s="7">
        <f>IF(E124="","",E124/$E$175)</f>
        <v>0.7567567567567568</v>
      </c>
      <c r="D124" s="14">
        <v>3.1</v>
      </c>
      <c r="E124" s="6">
        <v>112</v>
      </c>
      <c r="F124" s="9" t="s">
        <v>51</v>
      </c>
      <c r="G124" s="8">
        <f>C124</f>
        <v>0.7567567567567568</v>
      </c>
      <c r="H124" s="10">
        <v>-25</v>
      </c>
      <c r="I124" s="10">
        <v>-15</v>
      </c>
    </row>
    <row r="125" spans="1:9" ht="105" x14ac:dyDescent="0.25">
      <c r="C125" s="7">
        <f>IF(E125="","",E125/$E$175)</f>
        <v>0.7567567567567568</v>
      </c>
      <c r="D125" s="14">
        <v>3.1</v>
      </c>
      <c r="E125" s="6">
        <v>112</v>
      </c>
      <c r="F125" s="9" t="s">
        <v>50</v>
      </c>
      <c r="G125" s="8">
        <f>C125</f>
        <v>0.7567567567567568</v>
      </c>
      <c r="H125" s="10">
        <v>-25</v>
      </c>
      <c r="I125" s="10">
        <v>-30</v>
      </c>
    </row>
    <row r="126" spans="1:9" ht="60" x14ac:dyDescent="0.25">
      <c r="C126" s="7">
        <f>IF(E126="","",E126/$E$175)</f>
        <v>0.76351351351351349</v>
      </c>
      <c r="D126" s="14">
        <v>3.1</v>
      </c>
      <c r="E126" s="6">
        <v>113</v>
      </c>
      <c r="F126" s="9" t="s">
        <v>49</v>
      </c>
      <c r="G126" s="8">
        <f>C126</f>
        <v>0.76351351351351349</v>
      </c>
      <c r="H126" s="10">
        <v>-25</v>
      </c>
      <c r="I126" s="10">
        <v>25</v>
      </c>
    </row>
    <row r="127" spans="1:9" ht="45" x14ac:dyDescent="0.25">
      <c r="C127" s="7">
        <f>IF(E127="","",E127/$E$175)</f>
        <v>0.77027027027027029</v>
      </c>
      <c r="D127" s="14">
        <v>3.1</v>
      </c>
      <c r="E127" s="6">
        <v>114</v>
      </c>
      <c r="F127" s="9" t="s">
        <v>48</v>
      </c>
      <c r="G127" s="8">
        <f>C127</f>
        <v>0.77027027027027029</v>
      </c>
      <c r="H127" s="10">
        <v>-25</v>
      </c>
      <c r="I127" s="10">
        <v>27</v>
      </c>
    </row>
    <row r="128" spans="1:9" ht="30" x14ac:dyDescent="0.25">
      <c r="C128" s="7">
        <f>IF(E128="","",E128/$E$175)</f>
        <v>0.77702702702702697</v>
      </c>
      <c r="D128" s="14">
        <v>3.1</v>
      </c>
      <c r="E128" s="6">
        <v>115</v>
      </c>
      <c r="F128" s="9" t="s">
        <v>47</v>
      </c>
      <c r="G128" s="8">
        <f>C128</f>
        <v>0.77702702702702697</v>
      </c>
      <c r="H128" s="10">
        <v>-25</v>
      </c>
      <c r="I128" s="10">
        <v>30</v>
      </c>
    </row>
    <row r="129" spans="3:9" ht="45" x14ac:dyDescent="0.25">
      <c r="C129" s="7">
        <f>IF(E129="","",E129/$E$175)</f>
        <v>0.78378378378378377</v>
      </c>
      <c r="D129" s="14">
        <v>3.1</v>
      </c>
      <c r="E129" s="6">
        <v>116</v>
      </c>
      <c r="F129" s="9" t="s">
        <v>46</v>
      </c>
      <c r="G129" s="8">
        <f>C129</f>
        <v>0.78378378378378377</v>
      </c>
      <c r="H129" s="10">
        <v>-25</v>
      </c>
      <c r="I129" s="10">
        <v>30</v>
      </c>
    </row>
    <row r="130" spans="3:9" ht="30" x14ac:dyDescent="0.25">
      <c r="C130" s="7">
        <f>IF(E130="","",E130/$E$175)</f>
        <v>0.79054054054054057</v>
      </c>
      <c r="D130" s="14">
        <v>3.1</v>
      </c>
      <c r="E130" s="6">
        <v>117</v>
      </c>
      <c r="F130" s="9" t="s">
        <v>45</v>
      </c>
      <c r="G130" s="8">
        <f>C130</f>
        <v>0.79054054054054057</v>
      </c>
      <c r="H130" s="10">
        <v>-25</v>
      </c>
      <c r="I130" s="10">
        <v>35</v>
      </c>
    </row>
    <row r="131" spans="3:9" x14ac:dyDescent="0.25">
      <c r="C131" s="7">
        <f>IF(E131="","",E131/$E$175)</f>
        <v>0.79729729729729726</v>
      </c>
      <c r="D131" s="14">
        <v>3.1</v>
      </c>
      <c r="E131" s="6">
        <v>118</v>
      </c>
      <c r="F131" s="15" t="s">
        <v>44</v>
      </c>
      <c r="G131" s="8">
        <f>C131</f>
        <v>0.79729729729729726</v>
      </c>
      <c r="H131" s="10">
        <v>-25</v>
      </c>
      <c r="I131" s="10">
        <v>10</v>
      </c>
    </row>
    <row r="132" spans="3:9" ht="45" x14ac:dyDescent="0.25">
      <c r="C132" s="7">
        <f>IF(E132="","",E132/$E$175)</f>
        <v>0.80405405405405406</v>
      </c>
      <c r="D132" s="14">
        <v>3.1</v>
      </c>
      <c r="E132" s="6">
        <v>119</v>
      </c>
      <c r="F132" s="15" t="s">
        <v>43</v>
      </c>
      <c r="G132" s="8">
        <f>C132</f>
        <v>0.80405405405405406</v>
      </c>
      <c r="H132" s="10">
        <v>-25</v>
      </c>
      <c r="I132" s="10">
        <v>37</v>
      </c>
    </row>
    <row r="133" spans="3:9" ht="30" x14ac:dyDescent="0.25">
      <c r="C133" s="7">
        <f>IF(E133="","",E133/$E$175)</f>
        <v>0.81081081081081086</v>
      </c>
      <c r="D133" s="14">
        <v>3.1</v>
      </c>
      <c r="E133" s="6">
        <v>120</v>
      </c>
      <c r="F133" s="15" t="s">
        <v>42</v>
      </c>
      <c r="G133" s="8">
        <f>C133</f>
        <v>0.81081081081081086</v>
      </c>
      <c r="H133" s="10">
        <v>-25</v>
      </c>
      <c r="I133" s="10">
        <v>37</v>
      </c>
    </row>
    <row r="134" spans="3:9" ht="30" x14ac:dyDescent="0.25">
      <c r="C134" s="7">
        <f>IF(E134="","",E134/$E$175)</f>
        <v>0.81081081081081086</v>
      </c>
      <c r="D134" s="14">
        <v>3.1</v>
      </c>
      <c r="E134" s="6">
        <v>120</v>
      </c>
      <c r="F134" s="15" t="s">
        <v>41</v>
      </c>
      <c r="G134" s="8">
        <f>C134</f>
        <v>0.81081081081081086</v>
      </c>
      <c r="H134" s="10">
        <v>-25</v>
      </c>
      <c r="I134" s="10">
        <v>37</v>
      </c>
    </row>
    <row r="135" spans="3:9" x14ac:dyDescent="0.25">
      <c r="C135" s="7">
        <f>IF(E135="","",E135/$E$175)</f>
        <v>0.81081081081081086</v>
      </c>
      <c r="D135" s="14">
        <v>3.1</v>
      </c>
      <c r="E135" s="6">
        <v>120</v>
      </c>
      <c r="F135" s="15" t="s">
        <v>40</v>
      </c>
      <c r="G135" s="8">
        <f>C135</f>
        <v>0.81081081081081086</v>
      </c>
      <c r="H135" s="10">
        <v>-25</v>
      </c>
      <c r="I135" s="10">
        <v>40</v>
      </c>
    </row>
    <row r="136" spans="3:9" x14ac:dyDescent="0.25">
      <c r="C136" s="7">
        <f>IF(E136="","",E136/$E$175)</f>
        <v>0.81081081081081086</v>
      </c>
      <c r="D136" s="14">
        <v>3.1</v>
      </c>
      <c r="E136" s="6">
        <v>120</v>
      </c>
      <c r="F136" s="15" t="s">
        <v>39</v>
      </c>
      <c r="G136" s="8">
        <f>C136</f>
        <v>0.81081081081081086</v>
      </c>
      <c r="H136" s="10">
        <v>-25</v>
      </c>
      <c r="I136" s="10">
        <v>-40</v>
      </c>
    </row>
    <row r="137" spans="3:9" ht="30" x14ac:dyDescent="0.25">
      <c r="C137" s="7">
        <f>IF(E137="","",E137/$E$175)</f>
        <v>0.81756756756756754</v>
      </c>
      <c r="D137" s="14">
        <v>3.1</v>
      </c>
      <c r="E137" s="6">
        <v>121</v>
      </c>
      <c r="F137" s="9" t="s">
        <v>38</v>
      </c>
      <c r="G137" s="8">
        <f>C137</f>
        <v>0.81756756756756754</v>
      </c>
      <c r="H137" s="10">
        <v>-25</v>
      </c>
      <c r="I137" s="10">
        <v>-10</v>
      </c>
    </row>
    <row r="138" spans="3:9" ht="30" x14ac:dyDescent="0.25">
      <c r="C138" s="7">
        <f>IF(E138="","",E138/$E$175)</f>
        <v>0.82432432432432434</v>
      </c>
      <c r="D138" s="14">
        <v>3.1</v>
      </c>
      <c r="E138" s="6">
        <v>122</v>
      </c>
      <c r="F138" s="9" t="s">
        <v>37</v>
      </c>
      <c r="G138" s="8">
        <f>C138</f>
        <v>0.82432432432432434</v>
      </c>
      <c r="H138" s="10">
        <v>-25</v>
      </c>
      <c r="I138" s="10">
        <v>-5</v>
      </c>
    </row>
    <row r="139" spans="3:9" ht="30" x14ac:dyDescent="0.25">
      <c r="C139" s="7">
        <f>IF(E139="","",E139/$E$175)</f>
        <v>0.82499999999999996</v>
      </c>
      <c r="D139" s="14">
        <v>3.1</v>
      </c>
      <c r="E139" s="12">
        <v>122.1</v>
      </c>
      <c r="F139" s="9" t="s">
        <v>36</v>
      </c>
      <c r="G139" s="8">
        <f>C139</f>
        <v>0.82499999999999996</v>
      </c>
      <c r="H139" s="10">
        <v>-25</v>
      </c>
      <c r="I139" s="10">
        <v>-60</v>
      </c>
    </row>
    <row r="140" spans="3:9" ht="30" x14ac:dyDescent="0.25">
      <c r="C140" s="7">
        <f>IF(E140="","",E140/$E$175)</f>
        <v>0.82635135135135129</v>
      </c>
      <c r="D140" s="14">
        <v>3.1</v>
      </c>
      <c r="E140" s="12">
        <v>122.3</v>
      </c>
      <c r="F140" s="9" t="s">
        <v>35</v>
      </c>
      <c r="G140" s="8">
        <f>C140</f>
        <v>0.82635135135135129</v>
      </c>
      <c r="H140" s="10">
        <v>-25</v>
      </c>
      <c r="I140" s="10">
        <v>-50</v>
      </c>
    </row>
    <row r="141" spans="3:9" ht="30" x14ac:dyDescent="0.25">
      <c r="C141" s="7">
        <f>IF(E141="","",E141/$E$175)</f>
        <v>0.82770270270270274</v>
      </c>
      <c r="D141" s="14">
        <v>3.1</v>
      </c>
      <c r="E141" s="12">
        <v>122.5</v>
      </c>
      <c r="F141" s="9" t="s">
        <v>34</v>
      </c>
      <c r="G141" s="8">
        <f>C141</f>
        <v>0.82770270270270274</v>
      </c>
      <c r="H141" s="10">
        <v>-25</v>
      </c>
      <c r="I141" s="10">
        <v>-30</v>
      </c>
    </row>
    <row r="142" spans="3:9" x14ac:dyDescent="0.25">
      <c r="C142" s="7">
        <f>IF(E142="","",E142/$E$175)</f>
        <v>0.82905405405405408</v>
      </c>
      <c r="D142" s="14">
        <v>3.1</v>
      </c>
      <c r="E142" s="12">
        <v>122.7</v>
      </c>
      <c r="F142" s="9" t="s">
        <v>33</v>
      </c>
      <c r="G142" s="8">
        <f>C142</f>
        <v>0.82905405405405408</v>
      </c>
      <c r="H142" s="10">
        <v>-25</v>
      </c>
      <c r="I142" s="10">
        <v>-15</v>
      </c>
    </row>
    <row r="143" spans="3:9" ht="30" x14ac:dyDescent="0.25">
      <c r="C143" s="7">
        <f>IF(E143="","",E143/$E$175)</f>
        <v>0.83108108108108103</v>
      </c>
      <c r="D143" s="14">
        <v>3.1</v>
      </c>
      <c r="E143" s="6">
        <v>123</v>
      </c>
      <c r="F143" s="9" t="s">
        <v>32</v>
      </c>
      <c r="G143" s="8">
        <f>C143</f>
        <v>0.83108108108108103</v>
      </c>
      <c r="H143" s="10">
        <v>-25</v>
      </c>
      <c r="I143" s="10">
        <v>5</v>
      </c>
    </row>
    <row r="144" spans="3:9" ht="45" x14ac:dyDescent="0.25">
      <c r="C144" s="7">
        <f>IF(E144="","",E144/$E$175)</f>
        <v>0.83783783783783783</v>
      </c>
      <c r="D144" s="14">
        <v>3.1</v>
      </c>
      <c r="E144" s="6">
        <v>124</v>
      </c>
      <c r="F144" s="9" t="s">
        <v>31</v>
      </c>
      <c r="G144" s="8">
        <f>C144</f>
        <v>0.83783783783783783</v>
      </c>
      <c r="H144" s="10">
        <v>-25</v>
      </c>
      <c r="I144" s="10">
        <v>-90</v>
      </c>
    </row>
    <row r="145" spans="3:9" x14ac:dyDescent="0.25">
      <c r="C145" s="7">
        <f>IF(E145="","",E145/$E$175)</f>
        <v>0.83986486486486489</v>
      </c>
      <c r="D145" s="14">
        <v>3.1</v>
      </c>
      <c r="E145" s="12">
        <v>124.3</v>
      </c>
      <c r="F145" s="9" t="s">
        <v>30</v>
      </c>
      <c r="G145" s="8">
        <f>C145</f>
        <v>0.83986486486486489</v>
      </c>
      <c r="H145" s="10">
        <v>-25</v>
      </c>
      <c r="I145" s="10">
        <v>-75</v>
      </c>
    </row>
    <row r="146" spans="3:9" ht="30" x14ac:dyDescent="0.25">
      <c r="C146" s="7">
        <f>IF(E146="","",E146/$E$175)</f>
        <v>0.84189189189189184</v>
      </c>
      <c r="D146" s="14">
        <v>3.1</v>
      </c>
      <c r="E146" s="12">
        <v>124.6</v>
      </c>
      <c r="F146" s="9" t="s">
        <v>29</v>
      </c>
      <c r="G146" s="8">
        <f>C146</f>
        <v>0.84189189189189184</v>
      </c>
      <c r="H146" s="10">
        <v>-25</v>
      </c>
      <c r="I146" s="10">
        <v>-65</v>
      </c>
    </row>
    <row r="147" spans="3:9" ht="30" x14ac:dyDescent="0.25">
      <c r="C147" s="7">
        <f>IF(E147="","",E147/$E$175)</f>
        <v>0.84189189189189184</v>
      </c>
      <c r="D147" s="14">
        <v>3.1</v>
      </c>
      <c r="E147" s="12">
        <v>124.6</v>
      </c>
      <c r="F147" s="9" t="s">
        <v>28</v>
      </c>
      <c r="G147" s="8">
        <f>C147</f>
        <v>0.84189189189189184</v>
      </c>
      <c r="H147" s="10">
        <v>-25</v>
      </c>
      <c r="I147" s="10">
        <v>-45</v>
      </c>
    </row>
    <row r="148" spans="3:9" ht="30" x14ac:dyDescent="0.25">
      <c r="C148" s="7">
        <f>IF(E148="","",E148/$E$175)</f>
        <v>0.84459459459459463</v>
      </c>
      <c r="D148" s="14">
        <v>3.1</v>
      </c>
      <c r="E148" s="6">
        <v>125</v>
      </c>
      <c r="F148" s="9" t="s">
        <v>27</v>
      </c>
      <c r="G148" s="8">
        <f>C148</f>
        <v>0.84459459459459463</v>
      </c>
      <c r="H148" s="10">
        <v>-25</v>
      </c>
      <c r="I148" s="10">
        <v>-25</v>
      </c>
    </row>
    <row r="149" spans="3:9" ht="60" x14ac:dyDescent="0.25">
      <c r="C149" s="7">
        <f>IF(E149="","",E149/$E$175)</f>
        <v>0.85135135135135132</v>
      </c>
      <c r="D149" s="14">
        <v>3.1</v>
      </c>
      <c r="E149" s="6">
        <v>126</v>
      </c>
      <c r="F149" s="9" t="s">
        <v>26</v>
      </c>
      <c r="G149" s="8">
        <f>C149</f>
        <v>0.85135135135135132</v>
      </c>
      <c r="H149" s="10">
        <v>-25</v>
      </c>
      <c r="I149" s="10">
        <v>-20</v>
      </c>
    </row>
    <row r="150" spans="3:9" ht="45" x14ac:dyDescent="0.25">
      <c r="C150" s="7">
        <f>IF(E150="","",E150/$E$175)</f>
        <v>0.85810810810810811</v>
      </c>
      <c r="D150" s="14">
        <v>3.1</v>
      </c>
      <c r="E150" s="6">
        <v>127</v>
      </c>
      <c r="F150" s="9" t="s">
        <v>25</v>
      </c>
      <c r="G150" s="8">
        <f>C150</f>
        <v>0.85810810810810811</v>
      </c>
      <c r="H150" s="10">
        <v>-25</v>
      </c>
      <c r="I150" s="10">
        <v>-18</v>
      </c>
    </row>
    <row r="151" spans="3:9" ht="45" x14ac:dyDescent="0.25">
      <c r="C151" s="7">
        <f>IF(E151="","",E151/$E$175)</f>
        <v>0.8682432432432432</v>
      </c>
      <c r="D151" s="14">
        <v>3.1</v>
      </c>
      <c r="E151" s="12">
        <v>128.5</v>
      </c>
      <c r="F151" s="9" t="s">
        <v>24</v>
      </c>
      <c r="G151" s="8">
        <f>C151</f>
        <v>0.8682432432432432</v>
      </c>
      <c r="H151" s="10">
        <v>-25</v>
      </c>
      <c r="I151" s="10">
        <v>-15</v>
      </c>
    </row>
    <row r="152" spans="3:9" ht="75" x14ac:dyDescent="0.25">
      <c r="C152" s="7">
        <f>IF(E152="","",E152/$E$175)</f>
        <v>0.8716216216216216</v>
      </c>
      <c r="D152" s="14">
        <v>3.1</v>
      </c>
      <c r="E152" s="6">
        <v>129</v>
      </c>
      <c r="F152" s="9" t="s">
        <v>23</v>
      </c>
      <c r="G152" s="8">
        <f>C152</f>
        <v>0.8716216216216216</v>
      </c>
      <c r="H152" s="10">
        <v>-25</v>
      </c>
      <c r="I152" s="10">
        <v>-5</v>
      </c>
    </row>
    <row r="153" spans="3:9" ht="105" x14ac:dyDescent="0.25">
      <c r="C153" s="7">
        <f>IF(E153="","",E153/$E$175)</f>
        <v>0.8783783783783784</v>
      </c>
      <c r="D153" s="14">
        <v>3.1</v>
      </c>
      <c r="E153" s="6">
        <v>130</v>
      </c>
      <c r="F153" s="9" t="s">
        <v>22</v>
      </c>
      <c r="G153" s="8">
        <f>C153</f>
        <v>0.8783783783783784</v>
      </c>
      <c r="H153" s="10">
        <v>-15</v>
      </c>
      <c r="I153" s="10">
        <v>0</v>
      </c>
    </row>
    <row r="154" spans="3:9" ht="90" x14ac:dyDescent="0.25">
      <c r="C154" s="7">
        <f>IF(E154="","",E154/$E$175)</f>
        <v>0.88513513513513509</v>
      </c>
      <c r="D154" s="14">
        <v>3.1</v>
      </c>
      <c r="E154" s="6">
        <v>131</v>
      </c>
      <c r="F154" s="9" t="s">
        <v>21</v>
      </c>
      <c r="G154" s="8">
        <f>C154</f>
        <v>0.88513513513513509</v>
      </c>
      <c r="H154" s="10">
        <v>-15</v>
      </c>
      <c r="I154" s="10">
        <v>3</v>
      </c>
    </row>
    <row r="155" spans="3:9" ht="75" x14ac:dyDescent="0.25">
      <c r="C155" s="7">
        <f>IF(E155="","",E155/$E$175)</f>
        <v>0.89189189189189189</v>
      </c>
      <c r="D155" s="14">
        <v>3.1</v>
      </c>
      <c r="E155" s="6">
        <v>132</v>
      </c>
      <c r="F155" s="9" t="s">
        <v>20</v>
      </c>
      <c r="G155" s="8">
        <f>C155</f>
        <v>0.89189189189189189</v>
      </c>
      <c r="H155" s="10">
        <v>-15</v>
      </c>
      <c r="I155" s="10">
        <v>6</v>
      </c>
    </row>
    <row r="156" spans="3:9" ht="75" x14ac:dyDescent="0.25">
      <c r="C156" s="7">
        <f>IF(E156="","",E156/$E$175)</f>
        <v>0.89864864864864868</v>
      </c>
      <c r="D156" s="14">
        <v>3.1</v>
      </c>
      <c r="E156" s="6">
        <v>133</v>
      </c>
      <c r="F156" s="9" t="s">
        <v>19</v>
      </c>
      <c r="G156" s="8">
        <f>C156</f>
        <v>0.89864864864864868</v>
      </c>
      <c r="H156" s="10">
        <v>-15</v>
      </c>
      <c r="I156" s="10">
        <v>9</v>
      </c>
    </row>
    <row r="157" spans="3:9" ht="75" x14ac:dyDescent="0.25">
      <c r="C157" s="7">
        <f>IF(E157="","",E157/$E$175)</f>
        <v>0.90540540540540537</v>
      </c>
      <c r="D157" s="14">
        <v>3.1</v>
      </c>
      <c r="E157" s="6">
        <v>134</v>
      </c>
      <c r="F157" s="9" t="s">
        <v>18</v>
      </c>
      <c r="G157" s="8">
        <f>C157</f>
        <v>0.90540540540540537</v>
      </c>
      <c r="H157" s="10">
        <v>-15</v>
      </c>
      <c r="I157" s="10">
        <v>12</v>
      </c>
    </row>
    <row r="158" spans="3:9" ht="60" x14ac:dyDescent="0.25">
      <c r="C158" s="7">
        <f>IF(E158="","",E158/$E$175)</f>
        <v>0.91216216216216217</v>
      </c>
      <c r="D158" s="14">
        <v>3.1</v>
      </c>
      <c r="E158" s="6">
        <v>135</v>
      </c>
      <c r="F158" s="9" t="s">
        <v>17</v>
      </c>
      <c r="G158" s="8">
        <f>C158</f>
        <v>0.91216216216216217</v>
      </c>
      <c r="H158" s="10">
        <v>-15</v>
      </c>
      <c r="I158" s="10">
        <v>15</v>
      </c>
    </row>
    <row r="159" spans="3:9" ht="30" x14ac:dyDescent="0.25">
      <c r="C159" s="7">
        <f>IF(E159="","",E159/$E$175)</f>
        <v>0.91554054054054057</v>
      </c>
      <c r="D159" s="14">
        <v>3.1</v>
      </c>
      <c r="E159" s="12">
        <v>135.5</v>
      </c>
      <c r="F159" s="9" t="s">
        <v>16</v>
      </c>
      <c r="G159" s="8">
        <f>C159</f>
        <v>0.91554054054054057</v>
      </c>
      <c r="H159" s="10">
        <v>-15</v>
      </c>
      <c r="I159" s="10">
        <v>17</v>
      </c>
    </row>
    <row r="160" spans="3:9" ht="75" x14ac:dyDescent="0.25">
      <c r="C160" s="7">
        <f>IF(E160="","",E160/$E$175)</f>
        <v>0.91891891891891897</v>
      </c>
      <c r="D160" s="14">
        <v>3.1</v>
      </c>
      <c r="E160" s="6">
        <v>136</v>
      </c>
      <c r="F160" s="9" t="s">
        <v>15</v>
      </c>
      <c r="G160" s="8">
        <f>C160</f>
        <v>0.91891891891891897</v>
      </c>
      <c r="H160" s="10">
        <v>-15</v>
      </c>
      <c r="I160" s="10">
        <v>20</v>
      </c>
    </row>
    <row r="161" spans="2:9" ht="105" x14ac:dyDescent="0.25">
      <c r="C161" s="7">
        <f>IF(E161="","",E161/$E$175)</f>
        <v>0.92567567567567566</v>
      </c>
      <c r="D161" s="14">
        <v>3.1</v>
      </c>
      <c r="E161" s="6">
        <v>137</v>
      </c>
      <c r="F161" s="9" t="s">
        <v>14</v>
      </c>
      <c r="G161" s="8">
        <f>C161</f>
        <v>0.92567567567567566</v>
      </c>
      <c r="H161" s="10">
        <v>-15</v>
      </c>
      <c r="I161" s="10">
        <v>30</v>
      </c>
    </row>
    <row r="162" spans="2:9" ht="45" x14ac:dyDescent="0.25">
      <c r="C162" s="7">
        <f>IF(E162="","",E162/$E$175)</f>
        <v>0.93243243243243246</v>
      </c>
      <c r="D162" s="14">
        <v>3.1</v>
      </c>
      <c r="E162" s="6">
        <v>138</v>
      </c>
      <c r="F162" s="9" t="s">
        <v>13</v>
      </c>
      <c r="G162" s="8">
        <f>C162</f>
        <v>0.93243243243243246</v>
      </c>
      <c r="H162" s="10">
        <v>-15</v>
      </c>
      <c r="I162" s="10">
        <v>31</v>
      </c>
    </row>
    <row r="163" spans="2:9" ht="105" x14ac:dyDescent="0.25">
      <c r="C163" s="7">
        <f>IF(E163="","",E163/$E$175)</f>
        <v>0.93918918918918914</v>
      </c>
      <c r="D163" s="14">
        <v>3.1</v>
      </c>
      <c r="E163" s="6">
        <v>139</v>
      </c>
      <c r="F163" s="9" t="s">
        <v>12</v>
      </c>
      <c r="G163" s="8">
        <f>C163</f>
        <v>0.93918918918918914</v>
      </c>
      <c r="H163" s="10">
        <v>-15</v>
      </c>
      <c r="I163" s="10">
        <v>35</v>
      </c>
    </row>
    <row r="164" spans="2:9" ht="90" x14ac:dyDescent="0.25">
      <c r="C164" s="7">
        <f>IF(E164="","",E164/$E$175)</f>
        <v>0.94594594594594594</v>
      </c>
      <c r="D164" s="14">
        <v>3.1</v>
      </c>
      <c r="E164" s="6">
        <v>140</v>
      </c>
      <c r="F164" s="9" t="s">
        <v>11</v>
      </c>
      <c r="G164" s="8">
        <f>C164</f>
        <v>0.94594594594594594</v>
      </c>
      <c r="H164" s="10">
        <v>-15</v>
      </c>
      <c r="I164" s="10">
        <v>100</v>
      </c>
    </row>
    <row r="165" spans="2:9" ht="105" x14ac:dyDescent="0.25">
      <c r="C165" s="7">
        <f>IF(E165="","",E165/$E$175)</f>
        <v>0.95270270270270274</v>
      </c>
      <c r="D165" s="14">
        <v>3.1</v>
      </c>
      <c r="E165" s="6">
        <v>141</v>
      </c>
      <c r="F165" s="9" t="s">
        <v>10</v>
      </c>
      <c r="G165" s="8">
        <f>C165</f>
        <v>0.95270270270270274</v>
      </c>
      <c r="H165" s="10">
        <v>-15</v>
      </c>
      <c r="I165" s="10">
        <v>100</v>
      </c>
    </row>
    <row r="166" spans="2:9" ht="30" x14ac:dyDescent="0.25">
      <c r="B166" s="13">
        <v>3.2</v>
      </c>
      <c r="C166" s="7">
        <f>IF(E166="","",E166/$E$175)</f>
        <v>0.95608108108108103</v>
      </c>
      <c r="D166" s="13">
        <v>3.2</v>
      </c>
      <c r="E166" s="12">
        <v>141.5</v>
      </c>
      <c r="F166" s="9" t="s">
        <v>9</v>
      </c>
      <c r="G166" s="8">
        <f>C166</f>
        <v>0.95608108108108103</v>
      </c>
      <c r="H166" s="10">
        <v>-15</v>
      </c>
      <c r="I166" s="10">
        <v>100</v>
      </c>
    </row>
    <row r="167" spans="2:9" ht="60" x14ac:dyDescent="0.25">
      <c r="C167" s="7">
        <f>IF(E167="","",E167/$E$175)</f>
        <v>0.95945945945945943</v>
      </c>
      <c r="D167" s="13">
        <v>3.2</v>
      </c>
      <c r="E167" s="6">
        <v>142</v>
      </c>
      <c r="F167" s="9" t="s">
        <v>8</v>
      </c>
      <c r="G167" s="8">
        <f>C167</f>
        <v>0.95945945945945943</v>
      </c>
      <c r="H167" s="10">
        <v>-15</v>
      </c>
      <c r="I167" s="10">
        <v>100</v>
      </c>
    </row>
    <row r="168" spans="2:9" ht="90" x14ac:dyDescent="0.25">
      <c r="C168" s="7">
        <f>IF(E168="","",E168/$E$175)</f>
        <v>0.96621621621621623</v>
      </c>
      <c r="D168" s="13">
        <v>3.2</v>
      </c>
      <c r="E168" s="6">
        <v>143</v>
      </c>
      <c r="F168" s="9" t="s">
        <v>7</v>
      </c>
      <c r="G168" s="8">
        <f>C168</f>
        <v>0.96621621621621623</v>
      </c>
      <c r="H168" s="10">
        <v>0</v>
      </c>
      <c r="I168" s="10">
        <v>100</v>
      </c>
    </row>
    <row r="169" spans="2:9" ht="90" x14ac:dyDescent="0.25">
      <c r="C169" s="7">
        <f>IF(E169="","",E169/$E$175)</f>
        <v>0.97297297297297303</v>
      </c>
      <c r="D169" s="13">
        <v>3.2</v>
      </c>
      <c r="E169" s="6">
        <v>144</v>
      </c>
      <c r="F169" s="9" t="s">
        <v>6</v>
      </c>
      <c r="G169" s="8">
        <f>C169</f>
        <v>0.97297297297297303</v>
      </c>
      <c r="H169" s="10">
        <v>0</v>
      </c>
      <c r="I169" s="10">
        <v>100</v>
      </c>
    </row>
    <row r="170" spans="2:9" ht="75" x14ac:dyDescent="0.25">
      <c r="C170" s="7">
        <f>IF(E170="","",E170/$E$175)</f>
        <v>0.97972972972972971</v>
      </c>
      <c r="D170" s="13">
        <v>3.2</v>
      </c>
      <c r="E170" s="6">
        <v>145</v>
      </c>
      <c r="F170" s="9" t="s">
        <v>5</v>
      </c>
      <c r="G170" s="8">
        <f>C170</f>
        <v>0.97972972972972971</v>
      </c>
      <c r="H170" s="10">
        <v>15</v>
      </c>
      <c r="I170" s="10">
        <v>100</v>
      </c>
    </row>
    <row r="171" spans="2:9" ht="30" x14ac:dyDescent="0.25">
      <c r="C171" s="7">
        <f>IF(E171="","",E171/$E$175)</f>
        <v>0.98310810810810811</v>
      </c>
      <c r="D171" s="13">
        <v>3.2</v>
      </c>
      <c r="E171" s="12">
        <v>145.5</v>
      </c>
      <c r="F171" s="9" t="s">
        <v>4</v>
      </c>
      <c r="G171" s="8">
        <f>C171</f>
        <v>0.98310810810810811</v>
      </c>
      <c r="H171" s="10">
        <v>25</v>
      </c>
      <c r="I171" s="10">
        <v>100</v>
      </c>
    </row>
    <row r="172" spans="2:9" ht="30" x14ac:dyDescent="0.25">
      <c r="B172" s="11">
        <v>3.3</v>
      </c>
      <c r="C172" s="7">
        <f>IF(E172="","",E172/$E$175)</f>
        <v>0.98648648648648651</v>
      </c>
      <c r="D172" s="11">
        <v>3.3</v>
      </c>
      <c r="E172" s="6">
        <v>146</v>
      </c>
      <c r="F172" s="9" t="s">
        <v>3</v>
      </c>
      <c r="G172" s="8">
        <f>C172</f>
        <v>0.98648648648648651</v>
      </c>
      <c r="H172" s="10">
        <v>25</v>
      </c>
      <c r="I172" s="10">
        <v>100</v>
      </c>
    </row>
    <row r="173" spans="2:9" ht="30" x14ac:dyDescent="0.25">
      <c r="C173" s="7">
        <f>IF(E173="","",E173/$E$175)</f>
        <v>0.9932432432432432</v>
      </c>
      <c r="D173" s="11">
        <v>3.3</v>
      </c>
      <c r="E173" s="6">
        <v>147</v>
      </c>
      <c r="F173" s="9" t="s">
        <v>2</v>
      </c>
      <c r="G173" s="8">
        <f>C173</f>
        <v>0.9932432432432432</v>
      </c>
      <c r="H173" s="10">
        <v>100</v>
      </c>
      <c r="I173" s="10">
        <v>100</v>
      </c>
    </row>
    <row r="174" spans="2:9" ht="30" x14ac:dyDescent="0.25">
      <c r="C174" s="7">
        <f ca="1">IF(E174="","",E174/$E$175)</f>
        <v>1</v>
      </c>
      <c r="D174" s="11">
        <v>3.3</v>
      </c>
      <c r="E174" s="6">
        <v>148</v>
      </c>
      <c r="F174" s="9" t="s">
        <v>1</v>
      </c>
      <c r="G174" s="8">
        <f>C174</f>
        <v>1</v>
      </c>
      <c r="H174" s="10">
        <v>100</v>
      </c>
      <c r="I174" s="10">
        <v>100</v>
      </c>
    </row>
    <row r="175" spans="2:9" x14ac:dyDescent="0.25">
      <c r="E175" s="5">
        <v>148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5" zoomScaleNormal="85" workbookViewId="0">
      <selection activeCell="AH1" sqref="AH1"/>
    </sheetView>
  </sheetViews>
  <sheetFormatPr defaultRowHeight="15" x14ac:dyDescent="0.25"/>
  <sheetData/>
  <pageMargins left="0.7" right="0.7" top="0.75" bottom="0.75" header="0.3" footer="0.3"/>
  <pageSetup paperSiz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O5"/>
  <sheetViews>
    <sheetView tabSelected="1" zoomScale="55" zoomScaleNormal="55" workbookViewId="0">
      <selection activeCell="AH4" sqref="AH4"/>
    </sheetView>
  </sheetViews>
  <sheetFormatPr defaultRowHeight="15" x14ac:dyDescent="0.25"/>
  <cols>
    <col min="3" max="102" width="5.5703125" customWidth="1"/>
  </cols>
  <sheetData>
    <row r="3" spans="1:119" ht="15.75" thickBot="1" x14ac:dyDescent="0.3">
      <c r="C3" t="s">
        <v>0</v>
      </c>
      <c r="AB3" t="s">
        <v>0</v>
      </c>
      <c r="BY3" t="s">
        <v>0</v>
      </c>
    </row>
    <row r="4" spans="1:119" ht="409.5" customHeight="1" thickBot="1" x14ac:dyDescent="0.3">
      <c r="A4" s="54"/>
      <c r="B4" s="54"/>
      <c r="C4" s="53">
        <f ca="1">INDEX('Ocean''s ref'!$D:$D,MATCH(sequences!C$5,'Ocean''s ref'!$C:$C,1))</f>
        <v>1.1000000000000001</v>
      </c>
      <c r="D4" s="52">
        <f ca="1">INDEX('Ocean''s ref'!$D:$D,MATCH(sequences!D$5,'Ocean''s ref'!$C:$C,1))</f>
        <v>1.1000000000000001</v>
      </c>
      <c r="E4" s="52">
        <f ca="1">INDEX('Ocean''s ref'!$D:$D,MATCH(sequences!E$5,'Ocean''s ref'!$C:$C,1))</f>
        <v>1.1000000000000001</v>
      </c>
      <c r="F4" s="52">
        <f ca="1">INDEX('Ocean''s ref'!$D:$D,MATCH(sequences!F$5,'Ocean''s ref'!$C:$C,1))</f>
        <v>1.1000000000000001</v>
      </c>
      <c r="G4" s="51">
        <f ca="1">INDEX('Ocean''s ref'!$D:$D,MATCH(sequences!G$5,'Ocean''s ref'!$C:$C,1))</f>
        <v>1.2</v>
      </c>
      <c r="H4" s="51">
        <f ca="1">INDEX('Ocean''s ref'!$D:$D,MATCH(sequences!H$5,'Ocean''s ref'!$C:$C,1))</f>
        <v>1.2</v>
      </c>
      <c r="I4" s="51">
        <f ca="1">INDEX('Ocean''s ref'!$D:$D,MATCH(sequences!I$5,'Ocean''s ref'!$C:$C,1))</f>
        <v>1.2</v>
      </c>
      <c r="J4" s="51">
        <f ca="1">INDEX('Ocean''s ref'!$D:$D,MATCH(sequences!J$5,'Ocean''s ref'!$C:$C,1))</f>
        <v>1.2</v>
      </c>
      <c r="K4" s="51">
        <f ca="1">INDEX('Ocean''s ref'!$D:$D,MATCH(sequences!K$5,'Ocean''s ref'!$C:$C,1))</f>
        <v>1.2</v>
      </c>
      <c r="L4" s="51">
        <f ca="1">INDEX('Ocean''s ref'!$D:$D,MATCH(sequences!L$5,'Ocean''s ref'!$C:$C,1))</f>
        <v>1.2</v>
      </c>
      <c r="M4" s="51">
        <f ca="1">INDEX('Ocean''s ref'!$D:$D,MATCH(sequences!M$5,'Ocean''s ref'!$C:$C,1))</f>
        <v>1.2</v>
      </c>
      <c r="N4" s="51">
        <f ca="1">INDEX('Ocean''s ref'!$D:$D,MATCH(sequences!N$5,'Ocean''s ref'!$C:$C,1))</f>
        <v>1.2</v>
      </c>
      <c r="O4" s="51">
        <f ca="1">INDEX('Ocean''s ref'!$D:$D,MATCH(sequences!O$5,'Ocean''s ref'!$C:$C,1))</f>
        <v>1.2</v>
      </c>
      <c r="P4" s="51">
        <f ca="1">INDEX('Ocean''s ref'!$D:$D,MATCH(sequences!P$5,'Ocean''s ref'!$C:$C,1))</f>
        <v>1.2</v>
      </c>
      <c r="Q4" s="50">
        <f ca="1">INDEX('Ocean''s ref'!$D:$D,MATCH(sequences!Q$5,'Ocean''s ref'!$C:$C,1))</f>
        <v>1.3</v>
      </c>
      <c r="R4" s="50">
        <f ca="1">INDEX('Ocean''s ref'!$D:$D,MATCH(sequences!R$5,'Ocean''s ref'!$C:$C,1))</f>
        <v>1.3</v>
      </c>
      <c r="S4" s="50">
        <f ca="1">INDEX('Ocean''s ref'!$D:$D,MATCH(sequences!S$5,'Ocean''s ref'!$C:$C,1))</f>
        <v>1.3</v>
      </c>
      <c r="T4" s="50">
        <f ca="1">INDEX('Ocean''s ref'!$D:$D,MATCH(sequences!T$5,'Ocean''s ref'!$C:$C,1))</f>
        <v>1.3</v>
      </c>
      <c r="U4" s="50">
        <f ca="1">INDEX('Ocean''s ref'!$D:$D,MATCH(sequences!U$5,'Ocean''s ref'!$C:$C,1))</f>
        <v>1.3</v>
      </c>
      <c r="V4" s="50">
        <f ca="1">INDEX('Ocean''s ref'!$D:$D,MATCH(sequences!V$5,'Ocean''s ref'!$C:$C,1))</f>
        <v>1.3</v>
      </c>
      <c r="W4" s="50">
        <f ca="1">INDEX('Ocean''s ref'!$D:$D,MATCH(sequences!W$5,'Ocean''s ref'!$C:$C,1))</f>
        <v>1.3</v>
      </c>
      <c r="X4" s="50">
        <f ca="1">INDEX('Ocean''s ref'!$D:$D,MATCH(sequences!X$5,'Ocean''s ref'!$C:$C,1))</f>
        <v>1.3</v>
      </c>
      <c r="Y4" s="50">
        <f ca="1">INDEX('Ocean''s ref'!$D:$D,MATCH(sequences!Y$5,'Ocean''s ref'!$C:$C,1))</f>
        <v>1.3</v>
      </c>
      <c r="Z4" s="50">
        <f ca="1">INDEX('Ocean''s ref'!$D:$D,MATCH(sequences!Z$5,'Ocean''s ref'!$C:$C,1))</f>
        <v>1.3</v>
      </c>
      <c r="AA4" s="49">
        <f ca="1">INDEX('Ocean''s ref'!$D:$D,MATCH(sequences!AA$5,'Ocean''s ref'!$C:$C,1))</f>
        <v>1.3</v>
      </c>
      <c r="AB4" s="48">
        <f ca="1">INDEX('Ocean''s ref'!$D:$D,MATCH(sequences!AB$5,'Ocean''s ref'!$C:$C,1))</f>
        <v>2.1</v>
      </c>
      <c r="AC4" s="47">
        <f ca="1">INDEX('Ocean''s ref'!$D:$D,MATCH(sequences!AC$5,'Ocean''s ref'!$C:$C,1))</f>
        <v>2.1</v>
      </c>
      <c r="AD4" s="47">
        <f ca="1">INDEX('Ocean''s ref'!$D:$D,MATCH(sequences!AD$5,'Ocean''s ref'!$C:$C,1))</f>
        <v>2.1</v>
      </c>
      <c r="AE4" s="47">
        <f ca="1">INDEX('Ocean''s ref'!$D:$D,MATCH(sequences!AE$5,'Ocean''s ref'!$C:$C,1))</f>
        <v>2.1</v>
      </c>
      <c r="AF4" s="46">
        <f ca="1">INDEX('Ocean''s ref'!$D:$D,MATCH(sequences!AF$5,'Ocean''s ref'!$C:$C,1))</f>
        <v>2.2000000000000002</v>
      </c>
      <c r="AG4" s="46">
        <f ca="1">INDEX('Ocean''s ref'!$D:$D,MATCH(sequences!AG$5,'Ocean''s ref'!$C:$C,1))</f>
        <v>2.2000000000000002</v>
      </c>
      <c r="AH4" s="46">
        <f ca="1">INDEX('Ocean''s ref'!$D:$D,MATCH(sequences!AH$5,'Ocean''s ref'!$C:$C,1))</f>
        <v>2.2000000000000002</v>
      </c>
      <c r="AI4" s="46">
        <f ca="1">INDEX('Ocean''s ref'!$D:$D,MATCH(sequences!AI$5,'Ocean''s ref'!$C:$C,1))</f>
        <v>2.2000000000000002</v>
      </c>
      <c r="AJ4" s="46">
        <f ca="1">INDEX('Ocean''s ref'!$D:$D,MATCH(sequences!AJ$5,'Ocean''s ref'!$C:$C,1))</f>
        <v>2.2000000000000002</v>
      </c>
      <c r="AK4" s="46">
        <f ca="1">INDEX('Ocean''s ref'!$D:$D,MATCH(sequences!AK$5,'Ocean''s ref'!$C:$C,1))</f>
        <v>2.2000000000000002</v>
      </c>
      <c r="AL4" s="46">
        <f ca="1">INDEX('Ocean''s ref'!$D:$D,MATCH(sequences!AL$5,'Ocean''s ref'!$C:$C,1))</f>
        <v>2.2000000000000002</v>
      </c>
      <c r="AM4" s="46">
        <f ca="1">INDEX('Ocean''s ref'!$D:$D,MATCH(sequences!AM$5,'Ocean''s ref'!$C:$C,1))</f>
        <v>2.2000000000000002</v>
      </c>
      <c r="AN4" s="46">
        <f ca="1">INDEX('Ocean''s ref'!$D:$D,MATCH(sequences!AN$5,'Ocean''s ref'!$C:$C,1))</f>
        <v>2.2000000000000002</v>
      </c>
      <c r="AO4" s="46">
        <f ca="1">INDEX('Ocean''s ref'!$D:$D,MATCH(sequences!AO$5,'Ocean''s ref'!$C:$C,1))</f>
        <v>2.2000000000000002</v>
      </c>
      <c r="AP4" s="45">
        <f ca="1">INDEX('Ocean''s ref'!$D:$D,MATCH(sequences!AP$5,'Ocean''s ref'!$C:$C,1))</f>
        <v>2.2999999999999998</v>
      </c>
      <c r="AQ4" s="45">
        <f ca="1">INDEX('Ocean''s ref'!$D:$D,MATCH(sequences!AQ$5,'Ocean''s ref'!$C:$C,1))</f>
        <v>2.2999999999999998</v>
      </c>
      <c r="AR4" s="45">
        <f ca="1">INDEX('Ocean''s ref'!$D:$D,MATCH(sequences!AR$5,'Ocean''s ref'!$C:$C,1))</f>
        <v>2.2999999999999998</v>
      </c>
      <c r="AS4" s="45">
        <f ca="1">INDEX('Ocean''s ref'!$D:$D,MATCH(sequences!AS$5,'Ocean''s ref'!$C:$C,1))</f>
        <v>2.2999999999999998</v>
      </c>
      <c r="AT4" s="45">
        <f ca="1">INDEX('Ocean''s ref'!$D:$D,MATCH(sequences!AT$5,'Ocean''s ref'!$C:$C,1))</f>
        <v>2.2999999999999998</v>
      </c>
      <c r="AU4" s="45">
        <f ca="1">INDEX('Ocean''s ref'!$D:$D,MATCH(sequences!AU$5,'Ocean''s ref'!$C:$C,1))</f>
        <v>2.2999999999999998</v>
      </c>
      <c r="AV4" s="45">
        <f ca="1">INDEX('Ocean''s ref'!$D:$D,MATCH(sequences!AV$5,'Ocean''s ref'!$C:$C,1))</f>
        <v>2.2999999999999998</v>
      </c>
      <c r="AW4" s="45">
        <f ca="1">INDEX('Ocean''s ref'!$D:$D,MATCH(sequences!AW$5,'Ocean''s ref'!$C:$C,1))</f>
        <v>2.2999999999999998</v>
      </c>
      <c r="AX4" s="44">
        <f ca="1">INDEX('Ocean''s ref'!$D:$D,MATCH(sequences!AX$5,'Ocean''s ref'!$C:$C,1))</f>
        <v>2.4</v>
      </c>
      <c r="AY4" s="44">
        <f ca="1">INDEX('Ocean''s ref'!$D:$D,MATCH(sequences!AY$5,'Ocean''s ref'!$C:$C,1))</f>
        <v>2.4</v>
      </c>
      <c r="AZ4" s="44">
        <f ca="1">INDEX('Ocean''s ref'!$D:$D,MATCH(sequences!AZ$5,'Ocean''s ref'!$C:$C,1))</f>
        <v>2.4</v>
      </c>
      <c r="BA4" s="43">
        <f ca="1">INDEX('Ocean''s ref'!$D:$D,MATCH(sequences!BA$5,'Ocean''s ref'!$C:$C,1))</f>
        <v>2.5</v>
      </c>
      <c r="BB4" s="43">
        <f ca="1">INDEX('Ocean''s ref'!$D:$D,MATCH(sequences!BB$5,'Ocean''s ref'!$C:$C,1))</f>
        <v>2.5</v>
      </c>
      <c r="BC4" s="43">
        <f ca="1">INDEX('Ocean''s ref'!$D:$D,MATCH(sequences!BC$5,'Ocean''s ref'!$C:$C,1))</f>
        <v>2.5</v>
      </c>
      <c r="BD4" s="43">
        <f ca="1">INDEX('Ocean''s ref'!$D:$D,MATCH(sequences!BD$5,'Ocean''s ref'!$C:$C,1))</f>
        <v>2.5</v>
      </c>
      <c r="BE4" s="43">
        <f ca="1">INDEX('Ocean''s ref'!$D:$D,MATCH(sequences!BE$5,'Ocean''s ref'!$C:$C,1))</f>
        <v>2.5</v>
      </c>
      <c r="BF4" s="43">
        <f ca="1">INDEX('Ocean''s ref'!$D:$D,MATCH(sequences!BF$5,'Ocean''s ref'!$C:$C,1))</f>
        <v>2.5</v>
      </c>
      <c r="BG4" s="43">
        <f ca="1">INDEX('Ocean''s ref'!$D:$D,MATCH(sequences!BG$5,'Ocean''s ref'!$C:$C,1))</f>
        <v>2.5</v>
      </c>
      <c r="BH4" s="43">
        <f ca="1">INDEX('Ocean''s ref'!$D:$D,MATCH(sequences!BH$5,'Ocean''s ref'!$C:$C,1))</f>
        <v>2.5</v>
      </c>
      <c r="BI4" s="42">
        <f ca="1">INDEX('Ocean''s ref'!$D:$D,MATCH(sequences!BI$5,'Ocean''s ref'!$C:$C,1))</f>
        <v>2.6</v>
      </c>
      <c r="BJ4" s="42">
        <f ca="1">INDEX('Ocean''s ref'!$D:$D,MATCH(sequences!BJ$5,'Ocean''s ref'!$C:$C,1))</f>
        <v>2.6</v>
      </c>
      <c r="BK4" s="42">
        <f ca="1">INDEX('Ocean''s ref'!$D:$D,MATCH(sequences!BK$5,'Ocean''s ref'!$C:$C,1))</f>
        <v>2.6</v>
      </c>
      <c r="BL4" s="42">
        <f ca="1">INDEX('Ocean''s ref'!$D:$D,MATCH(sequences!BL$5,'Ocean''s ref'!$C:$C,1))</f>
        <v>2.6</v>
      </c>
      <c r="BM4" s="41">
        <f ca="1">INDEX('Ocean''s ref'!$D:$D,MATCH(sequences!BM$5,'Ocean''s ref'!$C:$C,1))</f>
        <v>2.7</v>
      </c>
      <c r="BN4" s="41">
        <f ca="1">INDEX('Ocean''s ref'!$D:$D,MATCH(sequences!BN$5,'Ocean''s ref'!$C:$C,1))</f>
        <v>2.7</v>
      </c>
      <c r="BO4" s="41">
        <f ca="1">INDEX('Ocean''s ref'!$D:$D,MATCH(sequences!BO$5,'Ocean''s ref'!$C:$C,1))</f>
        <v>2.7</v>
      </c>
      <c r="BP4" s="41">
        <f ca="1">INDEX('Ocean''s ref'!$D:$D,MATCH(sequences!BP$5,'Ocean''s ref'!$C:$C,1))</f>
        <v>2.7</v>
      </c>
      <c r="BQ4" s="41">
        <f ca="1">INDEX('Ocean''s ref'!$D:$D,MATCH(sequences!BQ$5,'Ocean''s ref'!$C:$C,1))</f>
        <v>2.7</v>
      </c>
      <c r="BR4" s="41">
        <f ca="1">INDEX('Ocean''s ref'!$D:$D,MATCH(sequences!BR$5,'Ocean''s ref'!$C:$C,1))</f>
        <v>2.7</v>
      </c>
      <c r="BS4" s="41">
        <f ca="1">INDEX('Ocean''s ref'!$D:$D,MATCH(sequences!BS$5,'Ocean''s ref'!$C:$C,1))</f>
        <v>2.7</v>
      </c>
      <c r="BT4" s="41">
        <f ca="1">INDEX('Ocean''s ref'!$D:$D,MATCH(sequences!BT$5,'Ocean''s ref'!$C:$C,1))</f>
        <v>2.7</v>
      </c>
      <c r="BU4" s="41">
        <f ca="1">INDEX('Ocean''s ref'!$D:$D,MATCH(sequences!BU$5,'Ocean''s ref'!$C:$C,1))</f>
        <v>2.7</v>
      </c>
      <c r="BV4" s="41">
        <f ca="1">INDEX('Ocean''s ref'!$D:$D,MATCH(sequences!BV$5,'Ocean''s ref'!$C:$C,1))</f>
        <v>2.7</v>
      </c>
      <c r="BW4" s="41">
        <f ca="1">INDEX('Ocean''s ref'!$D:$D,MATCH(sequences!BW$5,'Ocean''s ref'!$C:$C,1))</f>
        <v>2.7</v>
      </c>
      <c r="BX4" s="40">
        <f ca="1">INDEX('Ocean''s ref'!$D:$D,MATCH(sequences!BX$5,'Ocean''s ref'!$C:$C,1))</f>
        <v>2.7</v>
      </c>
      <c r="BY4" s="39">
        <f ca="1">INDEX('Ocean''s ref'!$D:$D,MATCH(sequences!BY$5,'Ocean''s ref'!$C:$C,1))</f>
        <v>3.1</v>
      </c>
      <c r="BZ4" s="38">
        <f ca="1">INDEX('Ocean''s ref'!$D:$D,MATCH(sequences!BZ$5,'Ocean''s ref'!$C:$C,1))</f>
        <v>3.1</v>
      </c>
      <c r="CA4" s="38">
        <f ca="1">INDEX('Ocean''s ref'!$D:$D,MATCH(sequences!CA$5,'Ocean''s ref'!$C:$C,1))</f>
        <v>3.1</v>
      </c>
      <c r="CB4" s="38">
        <f ca="1">INDEX('Ocean''s ref'!$D:$D,MATCH(sequences!CB$5,'Ocean''s ref'!$C:$C,1))</f>
        <v>3.1</v>
      </c>
      <c r="CC4" s="38">
        <f ca="1">INDEX('Ocean''s ref'!$D:$D,MATCH(sequences!CC$5,'Ocean''s ref'!$C:$C,1))</f>
        <v>3.1</v>
      </c>
      <c r="CD4" s="38">
        <f ca="1">INDEX('Ocean''s ref'!$D:$D,MATCH(sequences!CD$5,'Ocean''s ref'!$C:$C,1))</f>
        <v>3.1</v>
      </c>
      <c r="CE4" s="38">
        <f ca="1">INDEX('Ocean''s ref'!$D:$D,MATCH(sequences!CE$5,'Ocean''s ref'!$C:$C,1))</f>
        <v>3.1</v>
      </c>
      <c r="CF4" s="38">
        <f ca="1">INDEX('Ocean''s ref'!$D:$D,MATCH(sequences!CF$5,'Ocean''s ref'!$C:$C,1))</f>
        <v>3.1</v>
      </c>
      <c r="CG4" s="38">
        <f ca="1">INDEX('Ocean''s ref'!$D:$D,MATCH(sequences!CG$5,'Ocean''s ref'!$C:$C,1))</f>
        <v>3.1</v>
      </c>
      <c r="CH4" s="38">
        <f ca="1">INDEX('Ocean''s ref'!$D:$D,MATCH(sequences!CH$5,'Ocean''s ref'!$C:$C,1))</f>
        <v>3.1</v>
      </c>
      <c r="CI4" s="38">
        <f ca="1">INDEX('Ocean''s ref'!$D:$D,MATCH(sequences!CI$5,'Ocean''s ref'!$C:$C,1))</f>
        <v>3.1</v>
      </c>
      <c r="CJ4" s="38">
        <f ca="1">INDEX('Ocean''s ref'!$D:$D,MATCH(sequences!CJ$5,'Ocean''s ref'!$C:$C,1))</f>
        <v>3.1</v>
      </c>
      <c r="CK4" s="38">
        <f ca="1">INDEX('Ocean''s ref'!$D:$D,MATCH(sequences!CK$5,'Ocean''s ref'!$C:$C,1))</f>
        <v>3.1</v>
      </c>
      <c r="CL4" s="38">
        <f ca="1">INDEX('Ocean''s ref'!$D:$D,MATCH(sequences!CL$5,'Ocean''s ref'!$C:$C,1))</f>
        <v>3.1</v>
      </c>
      <c r="CM4" s="38">
        <f ca="1">INDEX('Ocean''s ref'!$D:$D,MATCH(sequences!CM$5,'Ocean''s ref'!$C:$C,1))</f>
        <v>3.1</v>
      </c>
      <c r="CN4" s="38">
        <f ca="1">INDEX('Ocean''s ref'!$D:$D,MATCH(sequences!CN$5,'Ocean''s ref'!$C:$C,1))</f>
        <v>3.1</v>
      </c>
      <c r="CO4" s="38">
        <f ca="1">INDEX('Ocean''s ref'!$D:$D,MATCH(sequences!CO$5,'Ocean''s ref'!$C:$C,1))</f>
        <v>3.1</v>
      </c>
      <c r="CP4" s="38">
        <f ca="1">INDEX('Ocean''s ref'!$D:$D,MATCH(sequences!CP$5,'Ocean''s ref'!$C:$C,1))</f>
        <v>3.1</v>
      </c>
      <c r="CQ4" s="38">
        <f ca="1">INDEX('Ocean''s ref'!$D:$D,MATCH(sequences!CQ$5,'Ocean''s ref'!$C:$C,1))</f>
        <v>3.1</v>
      </c>
      <c r="CR4" s="38">
        <f ca="1">INDEX('Ocean''s ref'!$D:$D,MATCH(sequences!CR$5,'Ocean''s ref'!$C:$C,1))</f>
        <v>3.1</v>
      </c>
      <c r="CS4" s="38">
        <f ca="1">INDEX('Ocean''s ref'!$D:$D,MATCH(sequences!CS$5,'Ocean''s ref'!$C:$C,1))</f>
        <v>3.1</v>
      </c>
      <c r="CT4" s="37">
        <f ca="1">INDEX('Ocean''s ref'!$D:$D,MATCH(sequences!CT$5,'Ocean''s ref'!$C:$C,1))</f>
        <v>3.2</v>
      </c>
      <c r="CU4" s="37">
        <f ca="1">INDEX('Ocean''s ref'!$D:$D,MATCH(sequences!CU$5,'Ocean''s ref'!$C:$C,1))</f>
        <v>3.2</v>
      </c>
      <c r="CV4" s="37">
        <f ca="1">INDEX('Ocean''s ref'!$D:$D,MATCH(sequences!CV$5,'Ocean''s ref'!$C:$C,1))</f>
        <v>3.2</v>
      </c>
      <c r="CW4" s="36">
        <f ca="1">INDEX('Ocean''s ref'!$D:$D,MATCH(sequences!CW$5,'Ocean''s ref'!$C:$C,1))</f>
        <v>3.3</v>
      </c>
      <c r="CX4" s="35">
        <f ca="1">INDEX('Ocean''s ref'!$D:$D,MATCH(sequences!CX$5,'Ocean''s ref'!$C:$C,1))</f>
        <v>3.3</v>
      </c>
    </row>
    <row r="5" spans="1:119" x14ac:dyDescent="0.25">
      <c r="C5" s="34">
        <v>0.01</v>
      </c>
      <c r="D5" s="34">
        <f>C5+0.01</f>
        <v>0.02</v>
      </c>
      <c r="E5" s="34">
        <f>D5+0.01</f>
        <v>0.03</v>
      </c>
      <c r="F5" s="34">
        <f>E5+0.01</f>
        <v>0.04</v>
      </c>
      <c r="G5" s="34">
        <f>F5+0.01</f>
        <v>0.05</v>
      </c>
      <c r="H5" s="34">
        <f>G5+0.01</f>
        <v>6.0000000000000005E-2</v>
      </c>
      <c r="I5" s="34">
        <f>H5+0.01</f>
        <v>7.0000000000000007E-2</v>
      </c>
      <c r="J5" s="34">
        <f>I5+0.01</f>
        <v>0.08</v>
      </c>
      <c r="K5" s="34">
        <f>J5+0.01</f>
        <v>0.09</v>
      </c>
      <c r="L5" s="34">
        <f>K5+0.01</f>
        <v>9.9999999999999992E-2</v>
      </c>
      <c r="M5" s="34">
        <f>L5+0.01</f>
        <v>0.10999999999999999</v>
      </c>
      <c r="N5" s="34">
        <f>M5+0.01</f>
        <v>0.11999999999999998</v>
      </c>
      <c r="O5" s="34">
        <f>N5+0.01</f>
        <v>0.12999999999999998</v>
      </c>
      <c r="P5" s="34">
        <f>O5+0.01</f>
        <v>0.13999999999999999</v>
      </c>
      <c r="Q5" s="34">
        <f>P5+0.01</f>
        <v>0.15</v>
      </c>
      <c r="R5" s="34">
        <f>Q5+0.01</f>
        <v>0.16</v>
      </c>
      <c r="S5" s="34">
        <f>R5+0.01</f>
        <v>0.17</v>
      </c>
      <c r="T5" s="34">
        <f>S5+0.01</f>
        <v>0.18000000000000002</v>
      </c>
      <c r="U5" s="34">
        <f>T5+0.01</f>
        <v>0.19000000000000003</v>
      </c>
      <c r="V5" s="34">
        <f>U5+0.01</f>
        <v>0.20000000000000004</v>
      </c>
      <c r="W5" s="34">
        <f>V5+0.01</f>
        <v>0.21000000000000005</v>
      </c>
      <c r="X5" s="34">
        <f>W5+0.01</f>
        <v>0.22000000000000006</v>
      </c>
      <c r="Y5" s="34">
        <f>X5+0.01</f>
        <v>0.23000000000000007</v>
      </c>
      <c r="Z5" s="34">
        <f>Y5+0.01</f>
        <v>0.24000000000000007</v>
      </c>
      <c r="AA5" s="34">
        <f>Z5+0.01</f>
        <v>0.25000000000000006</v>
      </c>
      <c r="AB5" s="34">
        <f>AA5+0.01</f>
        <v>0.26000000000000006</v>
      </c>
      <c r="AC5" s="34">
        <f>AB5+0.01</f>
        <v>0.27000000000000007</v>
      </c>
      <c r="AD5" s="34">
        <f>AC5+0.01</f>
        <v>0.28000000000000008</v>
      </c>
      <c r="AE5" s="34">
        <f>AD5+0.01</f>
        <v>0.29000000000000009</v>
      </c>
      <c r="AF5" s="34">
        <f>AE5+0.01</f>
        <v>0.3000000000000001</v>
      </c>
      <c r="AG5" s="34">
        <f>AF5+0.01</f>
        <v>0.31000000000000011</v>
      </c>
      <c r="AH5" s="34">
        <f>AG5+0.01</f>
        <v>0.32000000000000012</v>
      </c>
      <c r="AI5" s="34">
        <f>AH5+0.01</f>
        <v>0.33000000000000013</v>
      </c>
      <c r="AJ5" s="34">
        <f>AI5+0.01</f>
        <v>0.34000000000000014</v>
      </c>
      <c r="AK5" s="34">
        <f>AJ5+0.01</f>
        <v>0.35000000000000014</v>
      </c>
      <c r="AL5" s="34">
        <f>AK5+0.01</f>
        <v>0.36000000000000015</v>
      </c>
      <c r="AM5" s="34">
        <f>AL5+0.01</f>
        <v>0.37000000000000016</v>
      </c>
      <c r="AN5" s="34">
        <f>AM5+0.01</f>
        <v>0.38000000000000017</v>
      </c>
      <c r="AO5" s="34">
        <f>AN5+0.01</f>
        <v>0.39000000000000018</v>
      </c>
      <c r="AP5" s="34">
        <f>AO5+0.01</f>
        <v>0.40000000000000019</v>
      </c>
      <c r="AQ5" s="34">
        <f>AP5+0.01</f>
        <v>0.4100000000000002</v>
      </c>
      <c r="AR5" s="34">
        <f>AQ5+0.01</f>
        <v>0.42000000000000021</v>
      </c>
      <c r="AS5" s="34">
        <f>AR5+0.01</f>
        <v>0.43000000000000022</v>
      </c>
      <c r="AT5" s="34">
        <f>AS5+0.01</f>
        <v>0.44000000000000022</v>
      </c>
      <c r="AU5" s="34">
        <f>AT5+0.01</f>
        <v>0.45000000000000023</v>
      </c>
      <c r="AV5" s="34">
        <f>AU5+0.01</f>
        <v>0.46000000000000024</v>
      </c>
      <c r="AW5" s="34">
        <f>AV5+0.01</f>
        <v>0.47000000000000025</v>
      </c>
      <c r="AX5" s="34">
        <f>AW5+0.01</f>
        <v>0.48000000000000026</v>
      </c>
      <c r="AY5" s="34">
        <f>AX5+0.01</f>
        <v>0.49000000000000027</v>
      </c>
      <c r="AZ5" s="34">
        <f>AY5+0.01</f>
        <v>0.50000000000000022</v>
      </c>
      <c r="BA5" s="34">
        <f>AZ5+0.01</f>
        <v>0.51000000000000023</v>
      </c>
      <c r="BB5" s="34">
        <f>BA5+0.01</f>
        <v>0.52000000000000024</v>
      </c>
      <c r="BC5" s="34">
        <f>BB5+0.01</f>
        <v>0.53000000000000025</v>
      </c>
      <c r="BD5" s="34">
        <f>BC5+0.01</f>
        <v>0.54000000000000026</v>
      </c>
      <c r="BE5" s="34">
        <f>BD5+0.01</f>
        <v>0.55000000000000027</v>
      </c>
      <c r="BF5" s="34">
        <f>BE5+0.01</f>
        <v>0.56000000000000028</v>
      </c>
      <c r="BG5" s="34">
        <f>BF5+0.01</f>
        <v>0.57000000000000028</v>
      </c>
      <c r="BH5" s="34">
        <f>BG5+0.01</f>
        <v>0.58000000000000029</v>
      </c>
      <c r="BI5" s="34">
        <f>BH5+0.01</f>
        <v>0.5900000000000003</v>
      </c>
      <c r="BJ5" s="34">
        <f>BI5+0.01</f>
        <v>0.60000000000000031</v>
      </c>
      <c r="BK5" s="34">
        <f>BJ5+0.01</f>
        <v>0.61000000000000032</v>
      </c>
      <c r="BL5" s="34">
        <f>BK5+0.01</f>
        <v>0.62000000000000033</v>
      </c>
      <c r="BM5" s="34">
        <f>BL5+0.01</f>
        <v>0.63000000000000034</v>
      </c>
      <c r="BN5" s="34">
        <f>BM5+0.01</f>
        <v>0.64000000000000035</v>
      </c>
      <c r="BO5" s="34">
        <f>BN5+0.01</f>
        <v>0.65000000000000036</v>
      </c>
      <c r="BP5" s="34">
        <f>BO5+0.01</f>
        <v>0.66000000000000036</v>
      </c>
      <c r="BQ5" s="34">
        <f>BP5+0.01</f>
        <v>0.67000000000000037</v>
      </c>
      <c r="BR5" s="34">
        <f>BQ5+0.01</f>
        <v>0.68000000000000038</v>
      </c>
      <c r="BS5" s="34">
        <f>BR5+0.01</f>
        <v>0.69000000000000039</v>
      </c>
      <c r="BT5" s="34">
        <f>BS5+0.01</f>
        <v>0.7000000000000004</v>
      </c>
      <c r="BU5" s="34">
        <f>BT5+0.01</f>
        <v>0.71000000000000041</v>
      </c>
      <c r="BV5" s="34">
        <f>BU5+0.01</f>
        <v>0.72000000000000042</v>
      </c>
      <c r="BW5" s="34">
        <f>BV5+0.01</f>
        <v>0.73000000000000043</v>
      </c>
      <c r="BX5" s="34">
        <f>BW5+0.01</f>
        <v>0.74000000000000044</v>
      </c>
      <c r="BY5" s="34">
        <f>BX5+0.01</f>
        <v>0.75000000000000044</v>
      </c>
      <c r="BZ5" s="34">
        <f>BY5+0.01</f>
        <v>0.76000000000000045</v>
      </c>
      <c r="CA5" s="34">
        <f>BZ5+0.01</f>
        <v>0.77000000000000046</v>
      </c>
      <c r="CB5" s="34">
        <f>CA5+0.01</f>
        <v>0.78000000000000047</v>
      </c>
      <c r="CC5" s="34">
        <f>CB5+0.01</f>
        <v>0.79000000000000048</v>
      </c>
      <c r="CD5" s="34">
        <f>CC5+0.01</f>
        <v>0.80000000000000049</v>
      </c>
      <c r="CE5" s="34">
        <f>CD5+0.01</f>
        <v>0.8100000000000005</v>
      </c>
      <c r="CF5" s="34">
        <f>CE5+0.01</f>
        <v>0.82000000000000051</v>
      </c>
      <c r="CG5" s="34">
        <f>CF5+0.01</f>
        <v>0.83000000000000052</v>
      </c>
      <c r="CH5" s="34">
        <f>CG5+0.01</f>
        <v>0.84000000000000052</v>
      </c>
      <c r="CI5" s="34">
        <f>CH5+0.01</f>
        <v>0.85000000000000053</v>
      </c>
      <c r="CJ5" s="34">
        <f>CI5+0.01</f>
        <v>0.86000000000000054</v>
      </c>
      <c r="CK5" s="34">
        <f>CJ5+0.01</f>
        <v>0.87000000000000055</v>
      </c>
      <c r="CL5" s="34">
        <f>CK5+0.01</f>
        <v>0.88000000000000056</v>
      </c>
      <c r="CM5" s="34">
        <f>CL5+0.01</f>
        <v>0.89000000000000057</v>
      </c>
      <c r="CN5" s="34">
        <f>CM5+0.01</f>
        <v>0.90000000000000058</v>
      </c>
      <c r="CO5" s="34">
        <f>CN5+0.01</f>
        <v>0.91000000000000059</v>
      </c>
      <c r="CP5" s="34">
        <f>CO5+0.01</f>
        <v>0.9200000000000006</v>
      </c>
      <c r="CQ5" s="34">
        <f>CP5+0.01</f>
        <v>0.9300000000000006</v>
      </c>
      <c r="CR5" s="34">
        <f>CQ5+0.01</f>
        <v>0.94000000000000061</v>
      </c>
      <c r="CS5" s="34">
        <f>CR5+0.01</f>
        <v>0.95000000000000062</v>
      </c>
      <c r="CT5" s="34">
        <f>CS5+0.01</f>
        <v>0.96000000000000063</v>
      </c>
      <c r="CU5" s="34">
        <f>CT5+0.01</f>
        <v>0.97000000000000064</v>
      </c>
      <c r="CV5" s="34">
        <f>CU5+0.01</f>
        <v>0.98000000000000065</v>
      </c>
      <c r="CW5" s="34">
        <f>CV5+0.01</f>
        <v>0.99000000000000066</v>
      </c>
      <c r="CX5" s="34">
        <f>CW5+0.01</f>
        <v>1.0000000000000007</v>
      </c>
      <c r="CY5" s="34"/>
      <c r="CZ5" s="34"/>
      <c r="DA5" s="34"/>
      <c r="DB5" s="34"/>
      <c r="DC5" s="34"/>
      <c r="DD5" s="34"/>
      <c r="DE5" s="34"/>
      <c r="DF5" s="34"/>
      <c r="DG5" s="34"/>
      <c r="DH5" s="34"/>
      <c r="DI5" s="34"/>
      <c r="DJ5" s="34"/>
      <c r="DK5" s="34"/>
      <c r="DL5" s="34"/>
      <c r="DM5" s="34"/>
      <c r="DN5" s="34"/>
      <c r="DO5" s="3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Ocean's ref</vt:lpstr>
      <vt:lpstr>Ocean's Grid</vt:lpstr>
      <vt:lpstr>sequences</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Kunken, Charles</dc:creator>
  <cp:lastModifiedBy>Kunken, Charles</cp:lastModifiedBy>
  <dcterms:created xsi:type="dcterms:W3CDTF">2020-03-26T21:12:49Z</dcterms:created>
  <dcterms:modified xsi:type="dcterms:W3CDTF">2020-03-26T23:55:59Z</dcterms:modified>
</cp:coreProperties>
</file>